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customProperty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515"/>
  <workbookPr showInkAnnotation="0" autoCompressPictures="0"/>
  <bookViews>
    <workbookView xWindow="2980" yWindow="3960" windowWidth="38220" windowHeight="18560" tabRatio="500" firstSheet="1" activeTab="1"/>
  </bookViews>
  <sheets>
    <sheet name="Sep-F&amp;B (2)" sheetId="5" state="hidden" r:id="rId1"/>
    <sheet name="Dec-Express" sheetId="10" r:id="rId2"/>
    <sheet name="Dec-F&amp;B" sheetId="11" r:id="rId3"/>
    <sheet name="Nov-Express" sheetId="9" state="hidden" r:id="rId4"/>
    <sheet name="Nov-F&amp;B" sheetId="8" state="hidden" r:id="rId5"/>
    <sheet name="Oct-Express" sheetId="6" state="hidden" r:id="rId6"/>
    <sheet name="Oct-F&amp;B " sheetId="7" state="hidden" r:id="rId7"/>
    <sheet name="Sep-Express" sheetId="1" state="hidden" r:id="rId8"/>
    <sheet name="Sep-F&amp;B" sheetId="4" state="hidden" r:id="rId9"/>
    <sheet name="Values" sheetId="2" r:id="rId10"/>
  </sheets>
  <definedNames>
    <definedName name="_xlnm._FilterDatabase" localSheetId="2" hidden="1">'Dec-F&amp;B'!$A$1:$M$5</definedName>
    <definedName name="_xlnm._FilterDatabase" localSheetId="4" hidden="1">'Nov-F&amp;B'!$A$1:$M$5</definedName>
    <definedName name="_xlnm._FilterDatabase" localSheetId="6" hidden="1">'Oct-F&amp;B '!$A$1:$M$5</definedName>
    <definedName name="_xlnm._FilterDatabase" localSheetId="8" hidden="1">'Sep-F&amp;B'!$A$1:$M$5</definedName>
    <definedName name="pixels" localSheetId="1">'Dec-Express'!#REF!</definedName>
    <definedName name="pixels" localSheetId="2">'Dec-F&amp;B'!#REF!</definedName>
    <definedName name="pixels" localSheetId="3">'Nov-Express'!#REF!</definedName>
    <definedName name="pixels" localSheetId="4">'Nov-F&amp;B'!#REF!</definedName>
    <definedName name="pixels" localSheetId="5">'Oct-Express'!#REF!</definedName>
    <definedName name="pixels" localSheetId="6">'Oct-F&amp;B '!#REF!</definedName>
    <definedName name="pixels" localSheetId="8">'Sep-F&amp;B'!#REF!</definedName>
    <definedName name="pixels" localSheetId="0">'Sep-F&amp;B (2)'!#REF!</definedName>
    <definedName name="pixels">'Sep-Express'!#REF!</definedName>
    <definedName name="_xlnm.Print_Area" localSheetId="1">'Dec-Express'!$B$1:$M$51</definedName>
    <definedName name="_xlnm.Print_Area" localSheetId="2">'Dec-F&amp;B'!$B$1:$M$51</definedName>
    <definedName name="_xlnm.Print_Area" localSheetId="3">'Nov-Express'!$B$1:$M$51</definedName>
    <definedName name="_xlnm.Print_Area" localSheetId="4">'Nov-F&amp;B'!$B$1:$M$51</definedName>
    <definedName name="_xlnm.Print_Area" localSheetId="5">'Oct-Express'!$B$1:$M$51</definedName>
    <definedName name="_xlnm.Print_Area" localSheetId="6">'Oct-F&amp;B '!$B$1:$M$51</definedName>
    <definedName name="_xlnm.Print_Area" localSheetId="7">'Sep-Express'!$B$1:$M$51</definedName>
    <definedName name="_xlnm.Print_Area" localSheetId="8">'Sep-F&amp;B'!$B$1:$M$51</definedName>
    <definedName name="_xlnm.Print_Area" localSheetId="0">'Sep-F&amp;B (2)'!$B$1:$M$51</definedName>
    <definedName name="_xlnm.Print_Titles" localSheetId="1">'Dec-Express'!$1:$1</definedName>
    <definedName name="_xlnm.Print_Titles" localSheetId="2">'Dec-F&amp;B'!$1:$1</definedName>
    <definedName name="_xlnm.Print_Titles" localSheetId="3">'Nov-Express'!$1:$1</definedName>
    <definedName name="_xlnm.Print_Titles" localSheetId="4">'Nov-F&amp;B'!$1:$1</definedName>
    <definedName name="_xlnm.Print_Titles" localSheetId="5">'Oct-Express'!$1:$1</definedName>
    <definedName name="_xlnm.Print_Titles" localSheetId="6">'Oct-F&amp;B '!$1:$1</definedName>
    <definedName name="_xlnm.Print_Titles" localSheetId="7">'Sep-Express'!$1:$1</definedName>
    <definedName name="_xlnm.Print_Titles" localSheetId="8">'Sep-F&amp;B'!$1:$1</definedName>
    <definedName name="_xlnm.Print_Titles" localSheetId="0">'Sep-F&amp;B (2)'!$1:$1</definedName>
    <definedName name="w_bot">Values!$C$6</definedName>
    <definedName name="w_buffer">Values!$C$17</definedName>
    <definedName name="w_char">Values!$C$14</definedName>
    <definedName name="w_gap">Values!$C$20</definedName>
    <definedName name="w_overall">Values!$C$10</definedName>
    <definedName name="w_top">Values!$C$4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50" i="11" l="1"/>
  <c r="K50" i="11"/>
  <c r="J50" i="11"/>
  <c r="F50" i="11"/>
  <c r="L49" i="11"/>
  <c r="K49" i="11"/>
  <c r="J49" i="11"/>
  <c r="F49" i="11"/>
  <c r="L48" i="11"/>
  <c r="K48" i="11"/>
  <c r="J48" i="11"/>
  <c r="F48" i="11"/>
  <c r="L47" i="11"/>
  <c r="K47" i="11"/>
  <c r="J47" i="11"/>
  <c r="F47" i="11"/>
  <c r="C47" i="11"/>
  <c r="L45" i="11"/>
  <c r="K45" i="11"/>
  <c r="J45" i="11"/>
  <c r="F45" i="11"/>
  <c r="L44" i="11"/>
  <c r="K44" i="11"/>
  <c r="J44" i="11"/>
  <c r="F44" i="11"/>
  <c r="L43" i="11"/>
  <c r="K43" i="11"/>
  <c r="J43" i="11"/>
  <c r="F43" i="11"/>
  <c r="L42" i="11"/>
  <c r="K42" i="11"/>
  <c r="J42" i="11"/>
  <c r="F42" i="11"/>
  <c r="D37" i="11"/>
  <c r="C42" i="11"/>
  <c r="L40" i="11"/>
  <c r="K40" i="11"/>
  <c r="J40" i="11"/>
  <c r="F40" i="11"/>
  <c r="L39" i="11"/>
  <c r="K39" i="11"/>
  <c r="J39" i="11"/>
  <c r="F39" i="11"/>
  <c r="L38" i="11"/>
  <c r="K38" i="11"/>
  <c r="J38" i="11"/>
  <c r="F38" i="11"/>
  <c r="L37" i="11"/>
  <c r="K37" i="11"/>
  <c r="J37" i="11"/>
  <c r="F37" i="11"/>
  <c r="D32" i="11"/>
  <c r="C37" i="11"/>
  <c r="L35" i="11"/>
  <c r="K35" i="11"/>
  <c r="J35" i="11"/>
  <c r="F35" i="11"/>
  <c r="L34" i="11"/>
  <c r="K34" i="11"/>
  <c r="J34" i="11"/>
  <c r="F34" i="11"/>
  <c r="L33" i="11"/>
  <c r="K33" i="11"/>
  <c r="J33" i="11"/>
  <c r="F33" i="11"/>
  <c r="L32" i="11"/>
  <c r="K32" i="11"/>
  <c r="J32" i="11"/>
  <c r="F32" i="11"/>
  <c r="D27" i="11"/>
  <c r="C32" i="11"/>
  <c r="L30" i="11"/>
  <c r="K30" i="11"/>
  <c r="J30" i="11"/>
  <c r="F30" i="11"/>
  <c r="L29" i="11"/>
  <c r="K29" i="11"/>
  <c r="J29" i="11"/>
  <c r="F29" i="11"/>
  <c r="L28" i="11"/>
  <c r="K28" i="11"/>
  <c r="J28" i="11"/>
  <c r="F28" i="11"/>
  <c r="L27" i="11"/>
  <c r="K27" i="11"/>
  <c r="J27" i="11"/>
  <c r="F27" i="11"/>
  <c r="D22" i="11"/>
  <c r="C27" i="11"/>
  <c r="L25" i="11"/>
  <c r="K25" i="11"/>
  <c r="J25" i="11"/>
  <c r="F25" i="11"/>
  <c r="L24" i="11"/>
  <c r="K24" i="11"/>
  <c r="J24" i="11"/>
  <c r="F24" i="11"/>
  <c r="L23" i="11"/>
  <c r="K23" i="11"/>
  <c r="J23" i="11"/>
  <c r="F23" i="11"/>
  <c r="L22" i="11"/>
  <c r="K22" i="11"/>
  <c r="J22" i="11"/>
  <c r="F22" i="11"/>
  <c r="D17" i="11"/>
  <c r="C22" i="11"/>
  <c r="L20" i="11"/>
  <c r="K20" i="11"/>
  <c r="J20" i="11"/>
  <c r="F20" i="11"/>
  <c r="L19" i="11"/>
  <c r="K19" i="11"/>
  <c r="J19" i="11"/>
  <c r="F19" i="11"/>
  <c r="L18" i="11"/>
  <c r="K18" i="11"/>
  <c r="J18" i="11"/>
  <c r="F18" i="11"/>
  <c r="L17" i="11"/>
  <c r="K17" i="11"/>
  <c r="J17" i="11"/>
  <c r="F17" i="11"/>
  <c r="D12" i="11"/>
  <c r="C17" i="11"/>
  <c r="L15" i="11"/>
  <c r="K15" i="11"/>
  <c r="J15" i="11"/>
  <c r="F15" i="11"/>
  <c r="L14" i="11"/>
  <c r="K14" i="11"/>
  <c r="J14" i="11"/>
  <c r="F14" i="11"/>
  <c r="L13" i="11"/>
  <c r="K13" i="11"/>
  <c r="J13" i="11"/>
  <c r="F13" i="11"/>
  <c r="L12" i="11"/>
  <c r="K12" i="11"/>
  <c r="J12" i="11"/>
  <c r="F12" i="11"/>
  <c r="D7" i="11"/>
  <c r="C12" i="11"/>
  <c r="L10" i="11"/>
  <c r="K10" i="11"/>
  <c r="J10" i="11"/>
  <c r="F10" i="11"/>
  <c r="L9" i="11"/>
  <c r="K9" i="11"/>
  <c r="J9" i="11"/>
  <c r="F9" i="11"/>
  <c r="L8" i="11"/>
  <c r="K8" i="11"/>
  <c r="J8" i="11"/>
  <c r="F8" i="11"/>
  <c r="L7" i="11"/>
  <c r="K7" i="11"/>
  <c r="J7" i="11"/>
  <c r="F7" i="11"/>
  <c r="D2" i="11"/>
  <c r="C7" i="11"/>
  <c r="L5" i="11"/>
  <c r="K5" i="11"/>
  <c r="J5" i="11"/>
  <c r="F5" i="11"/>
  <c r="L4" i="11"/>
  <c r="K4" i="11"/>
  <c r="J4" i="11"/>
  <c r="F4" i="11"/>
  <c r="L3" i="11"/>
  <c r="K3" i="11"/>
  <c r="J3" i="11"/>
  <c r="F3" i="11"/>
  <c r="L2" i="11"/>
  <c r="K2" i="11"/>
  <c r="J2" i="11"/>
  <c r="F2" i="11"/>
  <c r="I1" i="11"/>
  <c r="L50" i="10"/>
  <c r="K50" i="10"/>
  <c r="J50" i="10"/>
  <c r="F50" i="10"/>
  <c r="L49" i="10"/>
  <c r="K49" i="10"/>
  <c r="J49" i="10"/>
  <c r="F49" i="10"/>
  <c r="L48" i="10"/>
  <c r="K48" i="10"/>
  <c r="J48" i="10"/>
  <c r="F48" i="10"/>
  <c r="L47" i="10"/>
  <c r="K47" i="10"/>
  <c r="J47" i="10"/>
  <c r="F47" i="10"/>
  <c r="C47" i="10"/>
  <c r="L45" i="10"/>
  <c r="K45" i="10"/>
  <c r="J45" i="10"/>
  <c r="F45" i="10"/>
  <c r="L44" i="10"/>
  <c r="K44" i="10"/>
  <c r="J44" i="10"/>
  <c r="F44" i="10"/>
  <c r="L43" i="10"/>
  <c r="K43" i="10"/>
  <c r="J43" i="10"/>
  <c r="F43" i="10"/>
  <c r="L42" i="10"/>
  <c r="K42" i="10"/>
  <c r="J42" i="10"/>
  <c r="F42" i="10"/>
  <c r="D37" i="10"/>
  <c r="C42" i="10"/>
  <c r="L40" i="10"/>
  <c r="K40" i="10"/>
  <c r="J40" i="10"/>
  <c r="F40" i="10"/>
  <c r="L39" i="10"/>
  <c r="K39" i="10"/>
  <c r="J39" i="10"/>
  <c r="F39" i="10"/>
  <c r="L38" i="10"/>
  <c r="K38" i="10"/>
  <c r="J38" i="10"/>
  <c r="F38" i="10"/>
  <c r="L37" i="10"/>
  <c r="K37" i="10"/>
  <c r="J37" i="10"/>
  <c r="F37" i="10"/>
  <c r="D32" i="10"/>
  <c r="C37" i="10"/>
  <c r="L35" i="10"/>
  <c r="K35" i="10"/>
  <c r="J35" i="10"/>
  <c r="F35" i="10"/>
  <c r="L34" i="10"/>
  <c r="K34" i="10"/>
  <c r="J34" i="10"/>
  <c r="F34" i="10"/>
  <c r="L33" i="10"/>
  <c r="K33" i="10"/>
  <c r="J33" i="10"/>
  <c r="F33" i="10"/>
  <c r="L32" i="10"/>
  <c r="K32" i="10"/>
  <c r="J32" i="10"/>
  <c r="F32" i="10"/>
  <c r="D27" i="10"/>
  <c r="C32" i="10"/>
  <c r="L30" i="10"/>
  <c r="K30" i="10"/>
  <c r="J30" i="10"/>
  <c r="F30" i="10"/>
  <c r="L29" i="10"/>
  <c r="K29" i="10"/>
  <c r="J29" i="10"/>
  <c r="F29" i="10"/>
  <c r="L28" i="10"/>
  <c r="K28" i="10"/>
  <c r="J28" i="10"/>
  <c r="F28" i="10"/>
  <c r="L27" i="10"/>
  <c r="K27" i="10"/>
  <c r="J27" i="10"/>
  <c r="F27" i="10"/>
  <c r="D22" i="10"/>
  <c r="C27" i="10"/>
  <c r="L25" i="10"/>
  <c r="K25" i="10"/>
  <c r="J25" i="10"/>
  <c r="F25" i="10"/>
  <c r="L24" i="10"/>
  <c r="K24" i="10"/>
  <c r="J24" i="10"/>
  <c r="F24" i="10"/>
  <c r="L23" i="10"/>
  <c r="K23" i="10"/>
  <c r="J23" i="10"/>
  <c r="F23" i="10"/>
  <c r="L22" i="10"/>
  <c r="K22" i="10"/>
  <c r="J22" i="10"/>
  <c r="F22" i="10"/>
  <c r="D17" i="10"/>
  <c r="C22" i="10"/>
  <c r="L20" i="10"/>
  <c r="K20" i="10"/>
  <c r="J20" i="10"/>
  <c r="F20" i="10"/>
  <c r="L19" i="10"/>
  <c r="K19" i="10"/>
  <c r="J19" i="10"/>
  <c r="F19" i="10"/>
  <c r="L18" i="10"/>
  <c r="K18" i="10"/>
  <c r="J18" i="10"/>
  <c r="F18" i="10"/>
  <c r="L17" i="10"/>
  <c r="K17" i="10"/>
  <c r="J17" i="10"/>
  <c r="F17" i="10"/>
  <c r="D12" i="10"/>
  <c r="C17" i="10"/>
  <c r="L15" i="10"/>
  <c r="K15" i="10"/>
  <c r="J15" i="10"/>
  <c r="F15" i="10"/>
  <c r="L14" i="10"/>
  <c r="K14" i="10"/>
  <c r="J14" i="10"/>
  <c r="F14" i="10"/>
  <c r="L13" i="10"/>
  <c r="K13" i="10"/>
  <c r="J13" i="10"/>
  <c r="F13" i="10"/>
  <c r="L12" i="10"/>
  <c r="K12" i="10"/>
  <c r="J12" i="10"/>
  <c r="F12" i="10"/>
  <c r="D7" i="10"/>
  <c r="C12" i="10"/>
  <c r="L10" i="10"/>
  <c r="K10" i="10"/>
  <c r="J10" i="10"/>
  <c r="F10" i="10"/>
  <c r="L9" i="10"/>
  <c r="K9" i="10"/>
  <c r="J9" i="10"/>
  <c r="F9" i="10"/>
  <c r="L8" i="10"/>
  <c r="K8" i="10"/>
  <c r="J8" i="10"/>
  <c r="F8" i="10"/>
  <c r="L7" i="10"/>
  <c r="K7" i="10"/>
  <c r="J7" i="10"/>
  <c r="F7" i="10"/>
  <c r="D2" i="10"/>
  <c r="C7" i="10"/>
  <c r="L5" i="10"/>
  <c r="K5" i="10"/>
  <c r="J5" i="10"/>
  <c r="F5" i="10"/>
  <c r="L4" i="10"/>
  <c r="K4" i="10"/>
  <c r="J4" i="10"/>
  <c r="F4" i="10"/>
  <c r="L3" i="10"/>
  <c r="K3" i="10"/>
  <c r="J3" i="10"/>
  <c r="F3" i="10"/>
  <c r="L2" i="10"/>
  <c r="K2" i="10"/>
  <c r="J2" i="10"/>
  <c r="F2" i="10"/>
  <c r="I1" i="10"/>
  <c r="L27" i="8"/>
  <c r="F27" i="8"/>
  <c r="K27" i="8"/>
  <c r="J27" i="8"/>
  <c r="L50" i="9"/>
  <c r="K50" i="9"/>
  <c r="J50" i="9"/>
  <c r="F50" i="9"/>
  <c r="L49" i="9"/>
  <c r="K49" i="9"/>
  <c r="J49" i="9"/>
  <c r="F49" i="9"/>
  <c r="L48" i="9"/>
  <c r="K48" i="9"/>
  <c r="J48" i="9"/>
  <c r="F48" i="9"/>
  <c r="L47" i="9"/>
  <c r="K47" i="9"/>
  <c r="J47" i="9"/>
  <c r="F47" i="9"/>
  <c r="C47" i="9"/>
  <c r="L45" i="9"/>
  <c r="K45" i="9"/>
  <c r="J45" i="9"/>
  <c r="F45" i="9"/>
  <c r="L44" i="9"/>
  <c r="K44" i="9"/>
  <c r="J44" i="9"/>
  <c r="F44" i="9"/>
  <c r="L43" i="9"/>
  <c r="F43" i="9"/>
  <c r="K43" i="9"/>
  <c r="J43" i="9"/>
  <c r="L42" i="9"/>
  <c r="K42" i="9"/>
  <c r="J42" i="9"/>
  <c r="F42" i="9"/>
  <c r="L40" i="9"/>
  <c r="F40" i="9"/>
  <c r="K40" i="9"/>
  <c r="J40" i="9"/>
  <c r="L39" i="9"/>
  <c r="F39" i="9"/>
  <c r="K39" i="9"/>
  <c r="J39" i="9"/>
  <c r="L38" i="9"/>
  <c r="F38" i="9"/>
  <c r="K38" i="9"/>
  <c r="J38" i="9"/>
  <c r="L37" i="9"/>
  <c r="F37" i="9"/>
  <c r="K37" i="9"/>
  <c r="J37" i="9"/>
  <c r="D37" i="9"/>
  <c r="C42" i="9"/>
  <c r="D32" i="9"/>
  <c r="C37" i="9"/>
  <c r="L35" i="9"/>
  <c r="K35" i="9"/>
  <c r="J35" i="9"/>
  <c r="F35" i="9"/>
  <c r="L34" i="9"/>
  <c r="K34" i="9"/>
  <c r="J34" i="9"/>
  <c r="F34" i="9"/>
  <c r="L33" i="9"/>
  <c r="K33" i="9"/>
  <c r="J33" i="9"/>
  <c r="F33" i="9"/>
  <c r="L32" i="9"/>
  <c r="K32" i="9"/>
  <c r="J32" i="9"/>
  <c r="F32" i="9"/>
  <c r="L30" i="9"/>
  <c r="F30" i="9"/>
  <c r="K30" i="9"/>
  <c r="J30" i="9"/>
  <c r="L29" i="9"/>
  <c r="F29" i="9"/>
  <c r="K29" i="9"/>
  <c r="J29" i="9"/>
  <c r="L28" i="9"/>
  <c r="F28" i="9"/>
  <c r="K28" i="9"/>
  <c r="J28" i="9"/>
  <c r="L27" i="9"/>
  <c r="F27" i="9"/>
  <c r="K27" i="9"/>
  <c r="J27" i="9"/>
  <c r="D27" i="9"/>
  <c r="C32" i="9"/>
  <c r="D22" i="9"/>
  <c r="C27" i="9"/>
  <c r="L25" i="9"/>
  <c r="K25" i="9"/>
  <c r="J25" i="9"/>
  <c r="F25" i="9"/>
  <c r="L24" i="9"/>
  <c r="K24" i="9"/>
  <c r="J24" i="9"/>
  <c r="F24" i="9"/>
  <c r="L23" i="9"/>
  <c r="K23" i="9"/>
  <c r="J23" i="9"/>
  <c r="F23" i="9"/>
  <c r="L22" i="9"/>
  <c r="K22" i="9"/>
  <c r="J22" i="9"/>
  <c r="F22" i="9"/>
  <c r="L20" i="9"/>
  <c r="F20" i="9"/>
  <c r="K20" i="9"/>
  <c r="J20" i="9"/>
  <c r="L19" i="9"/>
  <c r="F19" i="9"/>
  <c r="K19" i="9"/>
  <c r="J19" i="9"/>
  <c r="L18" i="9"/>
  <c r="F18" i="9"/>
  <c r="K18" i="9"/>
  <c r="J18" i="9"/>
  <c r="L17" i="9"/>
  <c r="F17" i="9"/>
  <c r="K17" i="9"/>
  <c r="J17" i="9"/>
  <c r="D17" i="9"/>
  <c r="C22" i="9"/>
  <c r="D12" i="9"/>
  <c r="C17" i="9"/>
  <c r="L15" i="9"/>
  <c r="K15" i="9"/>
  <c r="J15" i="9"/>
  <c r="F15" i="9"/>
  <c r="L14" i="9"/>
  <c r="K14" i="9"/>
  <c r="J14" i="9"/>
  <c r="F14" i="9"/>
  <c r="L13" i="9"/>
  <c r="K13" i="9"/>
  <c r="J13" i="9"/>
  <c r="F13" i="9"/>
  <c r="L12" i="9"/>
  <c r="K12" i="9"/>
  <c r="J12" i="9"/>
  <c r="F12" i="9"/>
  <c r="L10" i="9"/>
  <c r="F10" i="9"/>
  <c r="K10" i="9"/>
  <c r="J10" i="9"/>
  <c r="L9" i="9"/>
  <c r="F9" i="9"/>
  <c r="K9" i="9"/>
  <c r="J9" i="9"/>
  <c r="L8" i="9"/>
  <c r="F8" i="9"/>
  <c r="K8" i="9"/>
  <c r="J8" i="9"/>
  <c r="L7" i="9"/>
  <c r="F7" i="9"/>
  <c r="K7" i="9"/>
  <c r="J7" i="9"/>
  <c r="D7" i="9"/>
  <c r="C12" i="9"/>
  <c r="D2" i="9"/>
  <c r="C7" i="9"/>
  <c r="L5" i="9"/>
  <c r="K5" i="9"/>
  <c r="J5" i="9"/>
  <c r="F5" i="9"/>
  <c r="L4" i="9"/>
  <c r="K4" i="9"/>
  <c r="J4" i="9"/>
  <c r="F4" i="9"/>
  <c r="L3" i="9"/>
  <c r="K3" i="9"/>
  <c r="J3" i="9"/>
  <c r="F3" i="9"/>
  <c r="L2" i="9"/>
  <c r="K2" i="9"/>
  <c r="J2" i="9"/>
  <c r="F2" i="9"/>
  <c r="I1" i="9"/>
  <c r="L50" i="8"/>
  <c r="F50" i="8"/>
  <c r="K50" i="8"/>
  <c r="J50" i="8"/>
  <c r="L49" i="8"/>
  <c r="F49" i="8"/>
  <c r="K49" i="8"/>
  <c r="J49" i="8"/>
  <c r="L48" i="8"/>
  <c r="F48" i="8"/>
  <c r="K48" i="8"/>
  <c r="J48" i="8"/>
  <c r="L47" i="8"/>
  <c r="F47" i="8"/>
  <c r="K47" i="8"/>
  <c r="J47" i="8"/>
  <c r="C47" i="8"/>
  <c r="L45" i="8"/>
  <c r="K45" i="8"/>
  <c r="J45" i="8"/>
  <c r="F45" i="8"/>
  <c r="L44" i="8"/>
  <c r="K44" i="8"/>
  <c r="J44" i="8"/>
  <c r="F44" i="8"/>
  <c r="L43" i="8"/>
  <c r="F43" i="8"/>
  <c r="K43" i="8"/>
  <c r="J43" i="8"/>
  <c r="L42" i="8"/>
  <c r="K42" i="8"/>
  <c r="J42" i="8"/>
  <c r="F42" i="8"/>
  <c r="D37" i="8"/>
  <c r="C42" i="8"/>
  <c r="L40" i="8"/>
  <c r="K40" i="8"/>
  <c r="J40" i="8"/>
  <c r="F40" i="8"/>
  <c r="L39" i="8"/>
  <c r="K39" i="8"/>
  <c r="J39" i="8"/>
  <c r="F39" i="8"/>
  <c r="L38" i="8"/>
  <c r="F38" i="8"/>
  <c r="K38" i="8"/>
  <c r="J38" i="8"/>
  <c r="L37" i="8"/>
  <c r="K37" i="8"/>
  <c r="J37" i="8"/>
  <c r="F37" i="8"/>
  <c r="L35" i="8"/>
  <c r="F35" i="8"/>
  <c r="K35" i="8"/>
  <c r="J35" i="8"/>
  <c r="L34" i="8"/>
  <c r="F34" i="8"/>
  <c r="K34" i="8"/>
  <c r="J34" i="8"/>
  <c r="L33" i="8"/>
  <c r="F33" i="8"/>
  <c r="K33" i="8"/>
  <c r="J33" i="8"/>
  <c r="L32" i="8"/>
  <c r="F32" i="8"/>
  <c r="K32" i="8"/>
  <c r="J32" i="8"/>
  <c r="D32" i="8"/>
  <c r="C37" i="8"/>
  <c r="D27" i="8"/>
  <c r="C32" i="8"/>
  <c r="L30" i="8"/>
  <c r="K30" i="8"/>
  <c r="J30" i="8"/>
  <c r="F30" i="8"/>
  <c r="L29" i="8"/>
  <c r="F29" i="8"/>
  <c r="K29" i="8"/>
  <c r="J29" i="8"/>
  <c r="L28" i="8"/>
  <c r="K28" i="8"/>
  <c r="J28" i="8"/>
  <c r="F28" i="8"/>
  <c r="L25" i="8"/>
  <c r="F25" i="8"/>
  <c r="K25" i="8"/>
  <c r="J25" i="8"/>
  <c r="L24" i="8"/>
  <c r="F24" i="8"/>
  <c r="K24" i="8"/>
  <c r="J24" i="8"/>
  <c r="L23" i="8"/>
  <c r="F23" i="8"/>
  <c r="K23" i="8"/>
  <c r="J23" i="8"/>
  <c r="L22" i="8"/>
  <c r="F22" i="8"/>
  <c r="K22" i="8"/>
  <c r="J22" i="8"/>
  <c r="D22" i="8"/>
  <c r="C27" i="8"/>
  <c r="D17" i="8"/>
  <c r="C22" i="8"/>
  <c r="L20" i="8"/>
  <c r="F20" i="8"/>
  <c r="K20" i="8"/>
  <c r="J20" i="8"/>
  <c r="L19" i="8"/>
  <c r="F19" i="8"/>
  <c r="K19" i="8"/>
  <c r="J19" i="8"/>
  <c r="L18" i="8"/>
  <c r="F18" i="8"/>
  <c r="K18" i="8"/>
  <c r="J18" i="8"/>
  <c r="L17" i="8"/>
  <c r="F17" i="8"/>
  <c r="K17" i="8"/>
  <c r="J17" i="8"/>
  <c r="L15" i="8"/>
  <c r="F15" i="8"/>
  <c r="K15" i="8"/>
  <c r="J15" i="8"/>
  <c r="L14" i="8"/>
  <c r="F14" i="8"/>
  <c r="K14" i="8"/>
  <c r="J14" i="8"/>
  <c r="L13" i="8"/>
  <c r="F13" i="8"/>
  <c r="K13" i="8"/>
  <c r="J13" i="8"/>
  <c r="L12" i="8"/>
  <c r="F12" i="8"/>
  <c r="K12" i="8"/>
  <c r="J12" i="8"/>
  <c r="D12" i="8"/>
  <c r="C17" i="8"/>
  <c r="D7" i="8"/>
  <c r="C12" i="8"/>
  <c r="L10" i="8"/>
  <c r="K10" i="8"/>
  <c r="J10" i="8"/>
  <c r="F10" i="8"/>
  <c r="L9" i="8"/>
  <c r="K9" i="8"/>
  <c r="J9" i="8"/>
  <c r="F9" i="8"/>
  <c r="L8" i="8"/>
  <c r="K8" i="8"/>
  <c r="J8" i="8"/>
  <c r="F8" i="8"/>
  <c r="L7" i="8"/>
  <c r="K7" i="8"/>
  <c r="J7" i="8"/>
  <c r="F7" i="8"/>
  <c r="L5" i="8"/>
  <c r="F5" i="8"/>
  <c r="K5" i="8"/>
  <c r="J5" i="8"/>
  <c r="L4" i="8"/>
  <c r="F4" i="8"/>
  <c r="K4" i="8"/>
  <c r="J4" i="8"/>
  <c r="L3" i="8"/>
  <c r="F3" i="8"/>
  <c r="K3" i="8"/>
  <c r="J3" i="8"/>
  <c r="L2" i="8"/>
  <c r="F2" i="8"/>
  <c r="K2" i="8"/>
  <c r="J2" i="8"/>
  <c r="D2" i="8"/>
  <c r="C7" i="8"/>
  <c r="I1" i="8"/>
  <c r="L50" i="7"/>
  <c r="K50" i="7"/>
  <c r="J50" i="7"/>
  <c r="L49" i="7"/>
  <c r="K49" i="7"/>
  <c r="J49" i="7"/>
  <c r="L48" i="7"/>
  <c r="K48" i="7"/>
  <c r="J48" i="7"/>
  <c r="L47" i="7"/>
  <c r="K47" i="7"/>
  <c r="J47" i="7"/>
  <c r="L45" i="7"/>
  <c r="K45" i="7"/>
  <c r="J45" i="7"/>
  <c r="L44" i="7"/>
  <c r="K44" i="7"/>
  <c r="J44" i="7"/>
  <c r="L43" i="7"/>
  <c r="K43" i="7"/>
  <c r="J43" i="7"/>
  <c r="L42" i="7"/>
  <c r="K42" i="7"/>
  <c r="J42" i="7"/>
  <c r="L40" i="7"/>
  <c r="K40" i="7"/>
  <c r="J40" i="7"/>
  <c r="L39" i="7"/>
  <c r="K39" i="7"/>
  <c r="J39" i="7"/>
  <c r="L35" i="7"/>
  <c r="K35" i="7"/>
  <c r="J35" i="7"/>
  <c r="L34" i="7"/>
  <c r="K34" i="7"/>
  <c r="J34" i="7"/>
  <c r="L33" i="7"/>
  <c r="K33" i="7"/>
  <c r="J33" i="7"/>
  <c r="L32" i="7"/>
  <c r="K32" i="7"/>
  <c r="J32" i="7"/>
  <c r="L30" i="7"/>
  <c r="K30" i="7"/>
  <c r="J30" i="7"/>
  <c r="L29" i="7"/>
  <c r="K29" i="7"/>
  <c r="J29" i="7"/>
  <c r="L28" i="7"/>
  <c r="K28" i="7"/>
  <c r="J28" i="7"/>
  <c r="L25" i="7"/>
  <c r="K25" i="7"/>
  <c r="J25" i="7"/>
  <c r="L24" i="7"/>
  <c r="K24" i="7"/>
  <c r="J24" i="7"/>
  <c r="L20" i="7"/>
  <c r="K20" i="7"/>
  <c r="J20" i="7"/>
  <c r="L19" i="7"/>
  <c r="K19" i="7"/>
  <c r="J19" i="7"/>
  <c r="L17" i="7"/>
  <c r="K17" i="7"/>
  <c r="J17" i="7"/>
  <c r="L27" i="7"/>
  <c r="F27" i="7"/>
  <c r="K27" i="7"/>
  <c r="J27" i="7"/>
  <c r="F50" i="7"/>
  <c r="F49" i="7"/>
  <c r="F48" i="7"/>
  <c r="F47" i="7"/>
  <c r="C47" i="7"/>
  <c r="F45" i="7"/>
  <c r="F44" i="7"/>
  <c r="F43" i="7"/>
  <c r="F42" i="7"/>
  <c r="D37" i="7"/>
  <c r="C42" i="7"/>
  <c r="F40" i="7"/>
  <c r="F39" i="7"/>
  <c r="L38" i="7"/>
  <c r="K38" i="7"/>
  <c r="J38" i="7"/>
  <c r="F38" i="7"/>
  <c r="L37" i="7"/>
  <c r="K37" i="7"/>
  <c r="J37" i="7"/>
  <c r="F37" i="7"/>
  <c r="F35" i="7"/>
  <c r="F34" i="7"/>
  <c r="F33" i="7"/>
  <c r="F32" i="7"/>
  <c r="D32" i="7"/>
  <c r="C37" i="7"/>
  <c r="D27" i="7"/>
  <c r="C32" i="7"/>
  <c r="F30" i="7"/>
  <c r="F29" i="7"/>
  <c r="F28" i="7"/>
  <c r="F25" i="7"/>
  <c r="F24" i="7"/>
  <c r="L23" i="7"/>
  <c r="F23" i="7"/>
  <c r="K23" i="7"/>
  <c r="J23" i="7"/>
  <c r="L22" i="7"/>
  <c r="F22" i="7"/>
  <c r="K22" i="7"/>
  <c r="J22" i="7"/>
  <c r="D22" i="7"/>
  <c r="C27" i="7"/>
  <c r="D17" i="7"/>
  <c r="C22" i="7"/>
  <c r="F20" i="7"/>
  <c r="F19" i="7"/>
  <c r="L18" i="7"/>
  <c r="F18" i="7"/>
  <c r="K18" i="7"/>
  <c r="J18" i="7"/>
  <c r="F17" i="7"/>
  <c r="L15" i="7"/>
  <c r="F15" i="7"/>
  <c r="K15" i="7"/>
  <c r="J15" i="7"/>
  <c r="L14" i="7"/>
  <c r="F14" i="7"/>
  <c r="K14" i="7"/>
  <c r="J14" i="7"/>
  <c r="L13" i="7"/>
  <c r="F13" i="7"/>
  <c r="K13" i="7"/>
  <c r="J13" i="7"/>
  <c r="L12" i="7"/>
  <c r="F12" i="7"/>
  <c r="K12" i="7"/>
  <c r="J12" i="7"/>
  <c r="D12" i="7"/>
  <c r="C17" i="7"/>
  <c r="D7" i="7"/>
  <c r="C12" i="7"/>
  <c r="L10" i="7"/>
  <c r="F10" i="7"/>
  <c r="K10" i="7"/>
  <c r="J10" i="7"/>
  <c r="L9" i="7"/>
  <c r="F9" i="7"/>
  <c r="K9" i="7"/>
  <c r="J9" i="7"/>
  <c r="L8" i="7"/>
  <c r="F8" i="7"/>
  <c r="K8" i="7"/>
  <c r="J8" i="7"/>
  <c r="L7" i="7"/>
  <c r="F7" i="7"/>
  <c r="K7" i="7"/>
  <c r="J7" i="7"/>
  <c r="L5" i="7"/>
  <c r="F5" i="7"/>
  <c r="K5" i="7"/>
  <c r="J5" i="7"/>
  <c r="L4" i="7"/>
  <c r="F4" i="7"/>
  <c r="K4" i="7"/>
  <c r="J4" i="7"/>
  <c r="L3" i="7"/>
  <c r="F3" i="7"/>
  <c r="K3" i="7"/>
  <c r="J3" i="7"/>
  <c r="L2" i="7"/>
  <c r="F2" i="7"/>
  <c r="K2" i="7"/>
  <c r="J2" i="7"/>
  <c r="D2" i="7"/>
  <c r="C7" i="7"/>
  <c r="I1" i="7"/>
  <c r="L50" i="6"/>
  <c r="F50" i="6"/>
  <c r="K50" i="6"/>
  <c r="J50" i="6"/>
  <c r="L49" i="6"/>
  <c r="F49" i="6"/>
  <c r="K49" i="6"/>
  <c r="J49" i="6"/>
  <c r="L48" i="6"/>
  <c r="F48" i="6"/>
  <c r="K48" i="6"/>
  <c r="J48" i="6"/>
  <c r="L47" i="6"/>
  <c r="F47" i="6"/>
  <c r="K47" i="6"/>
  <c r="J47" i="6"/>
  <c r="C47" i="6"/>
  <c r="L45" i="6"/>
  <c r="F45" i="6"/>
  <c r="K45" i="6"/>
  <c r="J45" i="6"/>
  <c r="L44" i="6"/>
  <c r="F44" i="6"/>
  <c r="K44" i="6"/>
  <c r="J44" i="6"/>
  <c r="L43" i="6"/>
  <c r="F43" i="6"/>
  <c r="K43" i="6"/>
  <c r="J43" i="6"/>
  <c r="L42" i="6"/>
  <c r="F42" i="6"/>
  <c r="K42" i="6"/>
  <c r="J42" i="6"/>
  <c r="D37" i="6"/>
  <c r="C42" i="6"/>
  <c r="L40" i="6"/>
  <c r="F40" i="6"/>
  <c r="K40" i="6"/>
  <c r="J40" i="6"/>
  <c r="L39" i="6"/>
  <c r="F39" i="6"/>
  <c r="K39" i="6"/>
  <c r="J39" i="6"/>
  <c r="L38" i="6"/>
  <c r="F38" i="6"/>
  <c r="K38" i="6"/>
  <c r="J38" i="6"/>
  <c r="L37" i="6"/>
  <c r="F37" i="6"/>
  <c r="K37" i="6"/>
  <c r="J37" i="6"/>
  <c r="L35" i="6"/>
  <c r="F35" i="6"/>
  <c r="K35" i="6"/>
  <c r="J35" i="6"/>
  <c r="L34" i="6"/>
  <c r="F34" i="6"/>
  <c r="K34" i="6"/>
  <c r="J34" i="6"/>
  <c r="L33" i="6"/>
  <c r="F33" i="6"/>
  <c r="K33" i="6"/>
  <c r="J33" i="6"/>
  <c r="L32" i="6"/>
  <c r="F32" i="6"/>
  <c r="K32" i="6"/>
  <c r="J32" i="6"/>
  <c r="D32" i="6"/>
  <c r="C37" i="6"/>
  <c r="D27" i="6"/>
  <c r="C32" i="6"/>
  <c r="L30" i="6"/>
  <c r="F30" i="6"/>
  <c r="K30" i="6"/>
  <c r="J30" i="6"/>
  <c r="L29" i="6"/>
  <c r="F29" i="6"/>
  <c r="K29" i="6"/>
  <c r="J29" i="6"/>
  <c r="L28" i="6"/>
  <c r="K28" i="6"/>
  <c r="J28" i="6"/>
  <c r="F28" i="6"/>
  <c r="L27" i="6"/>
  <c r="K27" i="6"/>
  <c r="J27" i="6"/>
  <c r="F27" i="6"/>
  <c r="L25" i="6"/>
  <c r="F25" i="6"/>
  <c r="K25" i="6"/>
  <c r="J25" i="6"/>
  <c r="L24" i="6"/>
  <c r="F24" i="6"/>
  <c r="K24" i="6"/>
  <c r="J24" i="6"/>
  <c r="L23" i="6"/>
  <c r="F23" i="6"/>
  <c r="K23" i="6"/>
  <c r="J23" i="6"/>
  <c r="L22" i="6"/>
  <c r="F22" i="6"/>
  <c r="K22" i="6"/>
  <c r="J22" i="6"/>
  <c r="D22" i="6"/>
  <c r="C27" i="6"/>
  <c r="D17" i="6"/>
  <c r="C22" i="6"/>
  <c r="L20" i="6"/>
  <c r="F20" i="6"/>
  <c r="K20" i="6"/>
  <c r="J20" i="6"/>
  <c r="L19" i="6"/>
  <c r="F19" i="6"/>
  <c r="K19" i="6"/>
  <c r="J19" i="6"/>
  <c r="L18" i="6"/>
  <c r="F18" i="6"/>
  <c r="K18" i="6"/>
  <c r="J18" i="6"/>
  <c r="L17" i="6"/>
  <c r="F17" i="6"/>
  <c r="K17" i="6"/>
  <c r="J17" i="6"/>
  <c r="L15" i="6"/>
  <c r="F15" i="6"/>
  <c r="K15" i="6"/>
  <c r="J15" i="6"/>
  <c r="L14" i="6"/>
  <c r="F14" i="6"/>
  <c r="K14" i="6"/>
  <c r="J14" i="6"/>
  <c r="L13" i="6"/>
  <c r="F13" i="6"/>
  <c r="K13" i="6"/>
  <c r="J13" i="6"/>
  <c r="L12" i="6"/>
  <c r="F12" i="6"/>
  <c r="K12" i="6"/>
  <c r="J12" i="6"/>
  <c r="D12" i="6"/>
  <c r="C17" i="6"/>
  <c r="D7" i="6"/>
  <c r="C12" i="6"/>
  <c r="L10" i="6"/>
  <c r="F10" i="6"/>
  <c r="K10" i="6"/>
  <c r="J10" i="6"/>
  <c r="L9" i="6"/>
  <c r="K9" i="6"/>
  <c r="J9" i="6"/>
  <c r="F9" i="6"/>
  <c r="L8" i="6"/>
  <c r="K8" i="6"/>
  <c r="J8" i="6"/>
  <c r="F8" i="6"/>
  <c r="L7" i="6"/>
  <c r="K7" i="6"/>
  <c r="J7" i="6"/>
  <c r="F7" i="6"/>
  <c r="L5" i="6"/>
  <c r="F5" i="6"/>
  <c r="K5" i="6"/>
  <c r="J5" i="6"/>
  <c r="L4" i="6"/>
  <c r="F4" i="6"/>
  <c r="K4" i="6"/>
  <c r="J4" i="6"/>
  <c r="L3" i="6"/>
  <c r="F3" i="6"/>
  <c r="K3" i="6"/>
  <c r="J3" i="6"/>
  <c r="L2" i="6"/>
  <c r="F2" i="6"/>
  <c r="K2" i="6"/>
  <c r="J2" i="6"/>
  <c r="D2" i="6"/>
  <c r="C7" i="6"/>
  <c r="I1" i="6"/>
  <c r="L48" i="4"/>
  <c r="K48" i="4"/>
  <c r="J48" i="4"/>
  <c r="L44" i="4"/>
  <c r="K44" i="4"/>
  <c r="J44" i="4"/>
  <c r="L50" i="5"/>
  <c r="F50" i="5"/>
  <c r="K50" i="5"/>
  <c r="J50" i="5"/>
  <c r="L49" i="5"/>
  <c r="F49" i="5"/>
  <c r="K49" i="5"/>
  <c r="J49" i="5"/>
  <c r="L48" i="5"/>
  <c r="F48" i="5"/>
  <c r="K48" i="5"/>
  <c r="J48" i="5"/>
  <c r="L47" i="5"/>
  <c r="F47" i="5"/>
  <c r="K47" i="5"/>
  <c r="J47" i="5"/>
  <c r="C47" i="5"/>
  <c r="L45" i="5"/>
  <c r="F45" i="5"/>
  <c r="K45" i="5"/>
  <c r="J45" i="5"/>
  <c r="L44" i="5"/>
  <c r="F44" i="5"/>
  <c r="K44" i="5"/>
  <c r="J44" i="5"/>
  <c r="L43" i="5"/>
  <c r="F43" i="5"/>
  <c r="K43" i="5"/>
  <c r="J43" i="5"/>
  <c r="L42" i="5"/>
  <c r="F42" i="5"/>
  <c r="K42" i="5"/>
  <c r="J42" i="5"/>
  <c r="L40" i="5"/>
  <c r="F40" i="5"/>
  <c r="K40" i="5"/>
  <c r="J40" i="5"/>
  <c r="L39" i="5"/>
  <c r="F39" i="5"/>
  <c r="K39" i="5"/>
  <c r="J39" i="5"/>
  <c r="L38" i="5"/>
  <c r="F38" i="5"/>
  <c r="K38" i="5"/>
  <c r="J38" i="5"/>
  <c r="L37" i="5"/>
  <c r="F37" i="5"/>
  <c r="K37" i="5"/>
  <c r="J37" i="5"/>
  <c r="D37" i="5"/>
  <c r="C42" i="5"/>
  <c r="D32" i="5"/>
  <c r="C37" i="5"/>
  <c r="L35" i="5"/>
  <c r="K35" i="5"/>
  <c r="J35" i="5"/>
  <c r="F35" i="5"/>
  <c r="L34" i="5"/>
  <c r="K34" i="5"/>
  <c r="J34" i="5"/>
  <c r="F34" i="5"/>
  <c r="L33" i="5"/>
  <c r="K33" i="5"/>
  <c r="J33" i="5"/>
  <c r="F33" i="5"/>
  <c r="L32" i="5"/>
  <c r="K32" i="5"/>
  <c r="J32" i="5"/>
  <c r="F32" i="5"/>
  <c r="L30" i="5"/>
  <c r="F30" i="5"/>
  <c r="K30" i="5"/>
  <c r="J30" i="5"/>
  <c r="L29" i="5"/>
  <c r="F29" i="5"/>
  <c r="K29" i="5"/>
  <c r="J29" i="5"/>
  <c r="L28" i="5"/>
  <c r="F28" i="5"/>
  <c r="K28" i="5"/>
  <c r="J28" i="5"/>
  <c r="L27" i="5"/>
  <c r="F27" i="5"/>
  <c r="K27" i="5"/>
  <c r="J27" i="5"/>
  <c r="D27" i="5"/>
  <c r="C32" i="5"/>
  <c r="D22" i="5"/>
  <c r="C27" i="5"/>
  <c r="L25" i="5"/>
  <c r="F25" i="5"/>
  <c r="K25" i="5"/>
  <c r="J25" i="5"/>
  <c r="L24" i="5"/>
  <c r="F24" i="5"/>
  <c r="K24" i="5"/>
  <c r="J24" i="5"/>
  <c r="L23" i="5"/>
  <c r="F23" i="5"/>
  <c r="K23" i="5"/>
  <c r="J23" i="5"/>
  <c r="L22" i="5"/>
  <c r="F22" i="5"/>
  <c r="K22" i="5"/>
  <c r="J22" i="5"/>
  <c r="L20" i="5"/>
  <c r="F20" i="5"/>
  <c r="K20" i="5"/>
  <c r="J20" i="5"/>
  <c r="L19" i="5"/>
  <c r="F19" i="5"/>
  <c r="K19" i="5"/>
  <c r="J19" i="5"/>
  <c r="L18" i="5"/>
  <c r="F18" i="5"/>
  <c r="K18" i="5"/>
  <c r="J18" i="5"/>
  <c r="L17" i="5"/>
  <c r="F17" i="5"/>
  <c r="K17" i="5"/>
  <c r="J17" i="5"/>
  <c r="D17" i="5"/>
  <c r="C22" i="5"/>
  <c r="D12" i="5"/>
  <c r="C17" i="5"/>
  <c r="L15" i="5"/>
  <c r="F15" i="5"/>
  <c r="K15" i="5"/>
  <c r="J15" i="5"/>
  <c r="L14" i="5"/>
  <c r="F14" i="5"/>
  <c r="K14" i="5"/>
  <c r="J14" i="5"/>
  <c r="L13" i="5"/>
  <c r="F13" i="5"/>
  <c r="K13" i="5"/>
  <c r="J13" i="5"/>
  <c r="L12" i="5"/>
  <c r="F12" i="5"/>
  <c r="K12" i="5"/>
  <c r="J12" i="5"/>
  <c r="L10" i="5"/>
  <c r="F10" i="5"/>
  <c r="K10" i="5"/>
  <c r="J10" i="5"/>
  <c r="L9" i="5"/>
  <c r="F9" i="5"/>
  <c r="K9" i="5"/>
  <c r="J9" i="5"/>
  <c r="L8" i="5"/>
  <c r="F8" i="5"/>
  <c r="K8" i="5"/>
  <c r="J8" i="5"/>
  <c r="L7" i="5"/>
  <c r="F7" i="5"/>
  <c r="K7" i="5"/>
  <c r="J7" i="5"/>
  <c r="D7" i="5"/>
  <c r="C12" i="5"/>
  <c r="D2" i="5"/>
  <c r="C7" i="5"/>
  <c r="L5" i="5"/>
  <c r="F5" i="5"/>
  <c r="K5" i="5"/>
  <c r="J5" i="5"/>
  <c r="L4" i="5"/>
  <c r="F4" i="5"/>
  <c r="K4" i="5"/>
  <c r="J4" i="5"/>
  <c r="L3" i="5"/>
  <c r="F3" i="5"/>
  <c r="K3" i="5"/>
  <c r="J3" i="5"/>
  <c r="L2" i="5"/>
  <c r="F2" i="5"/>
  <c r="K2" i="5"/>
  <c r="J2" i="5"/>
  <c r="I1" i="5"/>
  <c r="L15" i="1"/>
  <c r="K15" i="1"/>
  <c r="J15" i="1"/>
  <c r="L14" i="1"/>
  <c r="K14" i="1"/>
  <c r="J14" i="1"/>
  <c r="L50" i="4"/>
  <c r="F50" i="4"/>
  <c r="K50" i="4"/>
  <c r="J50" i="4"/>
  <c r="L49" i="4"/>
  <c r="F49" i="4"/>
  <c r="K49" i="4"/>
  <c r="J49" i="4"/>
  <c r="F48" i="4"/>
  <c r="L47" i="4"/>
  <c r="F47" i="4"/>
  <c r="K47" i="4"/>
  <c r="J47" i="4"/>
  <c r="C47" i="4"/>
  <c r="L45" i="4"/>
  <c r="F45" i="4"/>
  <c r="K45" i="4"/>
  <c r="J45" i="4"/>
  <c r="F44" i="4"/>
  <c r="L43" i="4"/>
  <c r="F43" i="4"/>
  <c r="K43" i="4"/>
  <c r="J43" i="4"/>
  <c r="L42" i="4"/>
  <c r="F42" i="4"/>
  <c r="K42" i="4"/>
  <c r="J42" i="4"/>
  <c r="D37" i="4"/>
  <c r="C42" i="4"/>
  <c r="L40" i="4"/>
  <c r="F40" i="4"/>
  <c r="K40" i="4"/>
  <c r="J40" i="4"/>
  <c r="L39" i="4"/>
  <c r="F39" i="4"/>
  <c r="K39" i="4"/>
  <c r="J39" i="4"/>
  <c r="L38" i="4"/>
  <c r="F38" i="4"/>
  <c r="K38" i="4"/>
  <c r="J38" i="4"/>
  <c r="L37" i="4"/>
  <c r="F37" i="4"/>
  <c r="K37" i="4"/>
  <c r="J37" i="4"/>
  <c r="L35" i="4"/>
  <c r="F35" i="4"/>
  <c r="K35" i="4"/>
  <c r="J35" i="4"/>
  <c r="L34" i="4"/>
  <c r="F34" i="4"/>
  <c r="K34" i="4"/>
  <c r="J34" i="4"/>
  <c r="L33" i="4"/>
  <c r="F33" i="4"/>
  <c r="K33" i="4"/>
  <c r="J33" i="4"/>
  <c r="L32" i="4"/>
  <c r="F32" i="4"/>
  <c r="K32" i="4"/>
  <c r="J32" i="4"/>
  <c r="D32" i="4"/>
  <c r="C37" i="4"/>
  <c r="D27" i="4"/>
  <c r="C32" i="4"/>
  <c r="L30" i="4"/>
  <c r="F30" i="4"/>
  <c r="K30" i="4"/>
  <c r="J30" i="4"/>
  <c r="L29" i="4"/>
  <c r="F29" i="4"/>
  <c r="K29" i="4"/>
  <c r="J29" i="4"/>
  <c r="L28" i="4"/>
  <c r="F28" i="4"/>
  <c r="K28" i="4"/>
  <c r="J28" i="4"/>
  <c r="L27" i="4"/>
  <c r="F27" i="4"/>
  <c r="K27" i="4"/>
  <c r="J27" i="4"/>
  <c r="L25" i="4"/>
  <c r="F25" i="4"/>
  <c r="K25" i="4"/>
  <c r="J25" i="4"/>
  <c r="L24" i="4"/>
  <c r="F24" i="4"/>
  <c r="K24" i="4"/>
  <c r="J24" i="4"/>
  <c r="L23" i="4"/>
  <c r="F23" i="4"/>
  <c r="K23" i="4"/>
  <c r="J23" i="4"/>
  <c r="L22" i="4"/>
  <c r="F22" i="4"/>
  <c r="K22" i="4"/>
  <c r="J22" i="4"/>
  <c r="D22" i="4"/>
  <c r="C27" i="4"/>
  <c r="D17" i="4"/>
  <c r="C22" i="4"/>
  <c r="L20" i="4"/>
  <c r="F20" i="4"/>
  <c r="K20" i="4"/>
  <c r="J20" i="4"/>
  <c r="L19" i="4"/>
  <c r="F19" i="4"/>
  <c r="K19" i="4"/>
  <c r="J19" i="4"/>
  <c r="L18" i="4"/>
  <c r="F18" i="4"/>
  <c r="K18" i="4"/>
  <c r="J18" i="4"/>
  <c r="L17" i="4"/>
  <c r="F17" i="4"/>
  <c r="K17" i="4"/>
  <c r="J17" i="4"/>
  <c r="L15" i="4"/>
  <c r="F15" i="4"/>
  <c r="K15" i="4"/>
  <c r="J15" i="4"/>
  <c r="L14" i="4"/>
  <c r="F14" i="4"/>
  <c r="K14" i="4"/>
  <c r="J14" i="4"/>
  <c r="L13" i="4"/>
  <c r="F13" i="4"/>
  <c r="K13" i="4"/>
  <c r="J13" i="4"/>
  <c r="L12" i="4"/>
  <c r="F12" i="4"/>
  <c r="K12" i="4"/>
  <c r="J12" i="4"/>
  <c r="D12" i="4"/>
  <c r="C17" i="4"/>
  <c r="D7" i="4"/>
  <c r="C12" i="4"/>
  <c r="L10" i="4"/>
  <c r="F10" i="4"/>
  <c r="K10" i="4"/>
  <c r="J10" i="4"/>
  <c r="L9" i="4"/>
  <c r="F9" i="4"/>
  <c r="K9" i="4"/>
  <c r="J9" i="4"/>
  <c r="L8" i="4"/>
  <c r="F8" i="4"/>
  <c r="K8" i="4"/>
  <c r="J8" i="4"/>
  <c r="L7" i="4"/>
  <c r="F7" i="4"/>
  <c r="K7" i="4"/>
  <c r="J7" i="4"/>
  <c r="L5" i="4"/>
  <c r="F5" i="4"/>
  <c r="K5" i="4"/>
  <c r="J5" i="4"/>
  <c r="L4" i="4"/>
  <c r="F4" i="4"/>
  <c r="K4" i="4"/>
  <c r="J4" i="4"/>
  <c r="L3" i="4"/>
  <c r="F3" i="4"/>
  <c r="K3" i="4"/>
  <c r="J3" i="4"/>
  <c r="L2" i="4"/>
  <c r="F2" i="4"/>
  <c r="K2" i="4"/>
  <c r="J2" i="4"/>
  <c r="D2" i="4"/>
  <c r="C7" i="4"/>
  <c r="I1" i="4"/>
  <c r="J4" i="1"/>
  <c r="L44" i="1"/>
  <c r="F44" i="1"/>
  <c r="L3" i="1"/>
  <c r="F3" i="1"/>
  <c r="I1" i="1"/>
  <c r="K50" i="1"/>
  <c r="J50" i="1"/>
  <c r="K49" i="1"/>
  <c r="J49" i="1"/>
  <c r="K48" i="1"/>
  <c r="J48" i="1"/>
  <c r="K47" i="1"/>
  <c r="J47" i="1"/>
  <c r="K45" i="1"/>
  <c r="J45" i="1"/>
  <c r="K44" i="1"/>
  <c r="J44" i="1"/>
  <c r="K43" i="1"/>
  <c r="J43" i="1"/>
  <c r="K42" i="1"/>
  <c r="J42" i="1"/>
  <c r="K40" i="1"/>
  <c r="J40" i="1"/>
  <c r="K39" i="1"/>
  <c r="J39" i="1"/>
  <c r="K38" i="1"/>
  <c r="J38" i="1"/>
  <c r="K37" i="1"/>
  <c r="J37" i="1"/>
  <c r="K35" i="1"/>
  <c r="J35" i="1"/>
  <c r="K34" i="1"/>
  <c r="J34" i="1"/>
  <c r="K33" i="1"/>
  <c r="J33" i="1"/>
  <c r="K32" i="1"/>
  <c r="J32" i="1"/>
  <c r="K30" i="1"/>
  <c r="J30" i="1"/>
  <c r="K29" i="1"/>
  <c r="J29" i="1"/>
  <c r="K28" i="1"/>
  <c r="J28" i="1"/>
  <c r="K27" i="1"/>
  <c r="J27" i="1"/>
  <c r="K25" i="1"/>
  <c r="J25" i="1"/>
  <c r="K24" i="1"/>
  <c r="J24" i="1"/>
  <c r="K23" i="1"/>
  <c r="J23" i="1"/>
  <c r="K22" i="1"/>
  <c r="J22" i="1"/>
  <c r="K20" i="1"/>
  <c r="J20" i="1"/>
  <c r="K19" i="1"/>
  <c r="J19" i="1"/>
  <c r="K18" i="1"/>
  <c r="J18" i="1"/>
  <c r="K17" i="1"/>
  <c r="J17" i="1"/>
  <c r="K13" i="1"/>
  <c r="J13" i="1"/>
  <c r="K12" i="1"/>
  <c r="J12" i="1"/>
  <c r="K10" i="1"/>
  <c r="J10" i="1"/>
  <c r="K9" i="1"/>
  <c r="J9" i="1"/>
  <c r="K8" i="1"/>
  <c r="J8" i="1"/>
  <c r="K7" i="1"/>
  <c r="J7" i="1"/>
  <c r="K4" i="1"/>
  <c r="K2" i="1"/>
  <c r="L50" i="1"/>
  <c r="F50" i="1"/>
  <c r="L49" i="1"/>
  <c r="F49" i="1"/>
  <c r="L48" i="1"/>
  <c r="F48" i="1"/>
  <c r="L47" i="1"/>
  <c r="F47" i="1"/>
  <c r="C47" i="1"/>
  <c r="D37" i="1"/>
  <c r="C42" i="1"/>
  <c r="D32" i="1"/>
  <c r="C37" i="1"/>
  <c r="D27" i="1"/>
  <c r="C32" i="1"/>
  <c r="D22" i="1"/>
  <c r="C27" i="1"/>
  <c r="D17" i="1"/>
  <c r="C22" i="1"/>
  <c r="D12" i="1"/>
  <c r="C17" i="1"/>
  <c r="D7" i="1"/>
  <c r="C12" i="1"/>
  <c r="D2" i="1"/>
  <c r="C7" i="1"/>
  <c r="K3" i="1"/>
  <c r="J3" i="1"/>
  <c r="J2" i="1"/>
  <c r="K5" i="1"/>
  <c r="J5" i="1"/>
  <c r="L33" i="1"/>
  <c r="F33" i="1"/>
  <c r="L38" i="1"/>
  <c r="L43" i="1"/>
  <c r="F43" i="1"/>
  <c r="L8" i="1"/>
  <c r="F8" i="1"/>
  <c r="L13" i="1"/>
  <c r="F13" i="1"/>
  <c r="L18" i="1"/>
  <c r="F18" i="1"/>
  <c r="L23" i="1"/>
  <c r="F23" i="1"/>
  <c r="C7" i="2"/>
  <c r="C5" i="2"/>
  <c r="L45" i="1"/>
  <c r="F45" i="1"/>
  <c r="L42" i="1"/>
  <c r="F42" i="1"/>
  <c r="L40" i="1"/>
  <c r="F40" i="1"/>
  <c r="L39" i="1"/>
  <c r="F39" i="1"/>
  <c r="F38" i="1"/>
  <c r="L37" i="1"/>
  <c r="F37" i="1"/>
  <c r="L35" i="1"/>
  <c r="F35" i="1"/>
  <c r="L34" i="1"/>
  <c r="F34" i="1"/>
  <c r="L32" i="1"/>
  <c r="F32" i="1"/>
  <c r="L30" i="1"/>
  <c r="F30" i="1"/>
  <c r="L29" i="1"/>
  <c r="F29" i="1"/>
  <c r="L28" i="1"/>
  <c r="F28" i="1"/>
  <c r="L27" i="1"/>
  <c r="F27" i="1"/>
  <c r="L25" i="1"/>
  <c r="F25" i="1"/>
  <c r="L24" i="1"/>
  <c r="F24" i="1"/>
  <c r="L22" i="1"/>
  <c r="F22" i="1"/>
  <c r="L20" i="1"/>
  <c r="F20" i="1"/>
  <c r="L19" i="1"/>
  <c r="F19" i="1"/>
  <c r="L17" i="1"/>
  <c r="F17" i="1"/>
  <c r="F15" i="1"/>
  <c r="F14" i="1"/>
  <c r="L12" i="1"/>
  <c r="F12" i="1"/>
  <c r="L10" i="1"/>
  <c r="F10" i="1"/>
  <c r="L9" i="1"/>
  <c r="F9" i="1"/>
  <c r="L7" i="1"/>
  <c r="F7" i="1"/>
  <c r="L5" i="1"/>
  <c r="F5" i="1"/>
  <c r="L4" i="1"/>
  <c r="F4" i="1"/>
  <c r="L2" i="1"/>
  <c r="F2" i="1"/>
</calcChain>
</file>

<file path=xl/sharedStrings.xml><?xml version="1.0" encoding="utf-8"?>
<sst xmlns="http://schemas.openxmlformats.org/spreadsheetml/2006/main" count="1329" uniqueCount="201">
  <si>
    <t>Tier</t>
  </si>
  <si>
    <t>Points</t>
  </si>
  <si>
    <t>URL</t>
  </si>
  <si>
    <t>Ray-Ban Sunglasses</t>
  </si>
  <si>
    <t>Slice</t>
  </si>
  <si>
    <t>Width</t>
  </si>
  <si>
    <t>Overall Width</t>
  </si>
  <si>
    <t>Buffer Between Slices</t>
  </si>
  <si>
    <t>Avg Char Width</t>
  </si>
  <si>
    <t>Top Left</t>
  </si>
  <si>
    <t>Top Rt</t>
  </si>
  <si>
    <t>Bot Left</t>
  </si>
  <si>
    <t>Bot Rt</t>
  </si>
  <si>
    <t>PIXEL VALUES</t>
  </si>
  <si>
    <t>Apple TV®</t>
  </si>
  <si>
    <t>Theme Park Tickets</t>
  </si>
  <si>
    <t>w_top</t>
  </si>
  <si>
    <t>w_bot</t>
  </si>
  <si>
    <t>w_overall</t>
  </si>
  <si>
    <t>w_char</t>
  </si>
  <si>
    <t>w_buffer</t>
  </si>
  <si>
    <t>Marker-Text Gap</t>
  </si>
  <si>
    <t>w_gap</t>
  </si>
  <si>
    <t>Chars Left</t>
  </si>
  <si>
    <t>Max</t>
  </si>
  <si>
    <t>Point Range</t>
  </si>
  <si>
    <t>Use points toward a trip</t>
  </si>
  <si>
    <t>Enter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</si>
  <si>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</si>
  <si>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</si>
  <si>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</si>
  <si>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</si>
  <si>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</si>
  <si>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</si>
  <si>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</si>
  <si>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</si>
  <si>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</si>
  <si>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</si>
  <si>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&lt; BOT LEFT WIDTH IS NEW</t>
  </si>
  <si>
    <t>Marker</t>
  </si>
  <si>
    <t>+</t>
  </si>
  <si>
    <t>Reward Label</t>
  </si>
  <si>
    <t>Exit</t>
  </si>
  <si>
    <t>Bose® Solo TV Sound System</t>
  </si>
  <si>
    <t>KitchenAid® Blender</t>
  </si>
  <si>
    <t>SeaWorld Park Ticket</t>
  </si>
  <si>
    <t>Apple iPhone® 5 GiftCard</t>
  </si>
  <si>
    <t>Baume &amp; Mercier watch</t>
  </si>
  <si>
    <t>http://www.membershiprewards.com/catalog/productdetail/default.aspx?&amp;aid=55661</t>
  </si>
  <si>
    <t>http://www.membershiprewards.com/catalog/productdetail/default.aspx?aid=106438</t>
  </si>
  <si>
    <t>http://www.membershiprewards.com/catalog/productdetail/default.aspx?&amp;aid=97956</t>
  </si>
  <si>
    <t>http://www.membershiprewards.com/catalog/productdetail/default.aspx?&amp;aid=86417</t>
  </si>
  <si>
    <t>http://www.membershiprewards.com/catalog/productdetail/default.aspx?&amp;aid=79800</t>
  </si>
  <si>
    <t>http://www.membershiprewards.com/catalog/productdetail/default.aspx?&amp;N=15600000&amp;aid=58756</t>
  </si>
  <si>
    <t>http://www.membershiprewards.com/catalog/productdetail/default.aspx?aid=59277</t>
  </si>
  <si>
    <t>http://www.membershiprewards.com/catalog/productdetail/default.aspx?&amp;aid=101049</t>
  </si>
  <si>
    <t>Shop Amazon.com</t>
  </si>
  <si>
    <t>Gap eGift Card</t>
  </si>
  <si>
    <t>Concert and event tickets</t>
  </si>
  <si>
    <t>Movie tickets for four</t>
  </si>
  <si>
    <t>Apple® iPod Shuffle®</t>
  </si>
  <si>
    <t>Groupon eGift Card</t>
  </si>
  <si>
    <t>The Home Depot® eGift Card</t>
  </si>
  <si>
    <t>Facebook Gift Card</t>
  </si>
  <si>
    <t>Brooks Brothers Gift Card</t>
  </si>
  <si>
    <t>Bose® SoundLink®</t>
  </si>
  <si>
    <t>HP Wireless Printer</t>
  </si>
  <si>
    <t>Cuisinart Grill Set</t>
  </si>
  <si>
    <t>SodaStream® PURE</t>
  </si>
  <si>
    <t>Apple iPad® Mini 32 GB Wi-Fi</t>
  </si>
  <si>
    <t>Dyson Canister Vacuum</t>
  </si>
  <si>
    <t>Nikon® Camera</t>
  </si>
  <si>
    <t>Sony® VAIO® Ultrabook™</t>
  </si>
  <si>
    <t xml:space="preserve">Theater Tickets for 2 </t>
  </si>
  <si>
    <t>http://www.membershiprewards.com/catalog/partners/premiumpartner.aspx?brandId=3546</t>
  </si>
  <si>
    <t>http://www.membershiprewards.com/catalog/productdetail/?Ntt=apple+tv&amp;result_id=PRM4040&amp;Display=detail&amp;aid=93439</t>
  </si>
  <si>
    <t>http://www.membershiprewards.com/catalog/productdetail/?Ntt=cmp6819&amp;result_id=CMP6819&amp;Display=detail&amp;aid=88014</t>
  </si>
  <si>
    <t>http://www.membershiprewards.com/catalog/productdetail/?result_id=BOS253&amp;OmniturePageName=pointrangebrowse&amp;N=103552+854&amp;showAll=true&amp;aid=110831</t>
  </si>
  <si>
    <t>http://www.membershiprewards.com/catalog/productdetail/?Ntt=HP+Wireless+printer&amp;result_id=PRM940&amp;Display=detail&amp;aid=60657</t>
  </si>
  <si>
    <t xml:space="preserve">http://www.membershiprewards.com/catalog/productdetail/?Ntt=ryf183&amp;result_id=RYF183&amp;Display=detail&amp;aid=105379 </t>
  </si>
  <si>
    <t>http://www.membershiprewards.com/catalog/productdetail/?Ntt=prm5937&amp;result_id=PRM5937&amp;Display=detail&amp;aid=111438</t>
  </si>
  <si>
    <t>http://www.membershiprewards.com/catalog/productdetail/?Ntt=bos214&amp;result_id=BOS214&amp;Display=detail&amp;aid=105446</t>
  </si>
  <si>
    <t>http://www.membershiprewards.com/catalog/productdetail/?Ntt=ry8894&amp;result_id=RY8894&amp;Display=detail&amp;aid=98684</t>
  </si>
  <si>
    <t>http://www.membershiprewards.com/catalog/productdetail/?result_id=PRM5660&amp;aid=109551</t>
  </si>
  <si>
    <t>http://www.membershiprewards.com/catalog/productdetail/?Ntt=hlx7715&amp;result_id=HLX7715&amp;Display=detail&amp;aid=110700</t>
  </si>
  <si>
    <t>http://www.membershiprewards.com/catalog/productdetail/?Ntt=nikon+camera&amp;result_id=LINK7971&amp;Display=detail&amp;aid=109483</t>
  </si>
  <si>
    <t>http://www.membershiprewards.com/catalog/productdetail/?Ntt=Sony+ultrabook&amp;result_id=HLX7709&amp;Display=detail&amp;aid=110694</t>
  </si>
  <si>
    <t>http://www.membershiprewards.com/catalog/productdetail/?Ntt=NOOK+by+Barnes+&amp;result_id=RYG032&amp;Display=detail&amp;aid=110089</t>
  </si>
  <si>
    <t>http://www.membershiprewards.com/catalog/productdetail/?Ntt=PRM4505&amp;result_id=PRM4505&amp;Display=detail&amp;aid=99400</t>
  </si>
  <si>
    <t>http://www.membershiprewards.com/catalog/productdetail/?Ntt=ryg063&amp;result_id=RYG063&amp;Display=detail&amp;aid=110120</t>
  </si>
  <si>
    <t>http://www.membershiprewards.com/catalog/productdetail/?Ntt=hlx7706&amp;result_id=HLX7706&amp;Display=detail&amp;aid=110691</t>
  </si>
  <si>
    <t>Change</t>
  </si>
  <si>
    <t>http://www.membershiprewards.com/catalog/landing/amazon/default.aspx?mrexc=634reem0713unw1amsh&amp;MET_POINTS=1000</t>
  </si>
  <si>
    <t>Seamless.com eGift Card</t>
  </si>
  <si>
    <t>Lands’ End® eGift Card</t>
  </si>
  <si>
    <t>Keurig®  MINI Plus Brewer</t>
  </si>
  <si>
    <t>NOOK®</t>
  </si>
  <si>
    <t>LG 60" LED TV</t>
  </si>
  <si>
    <t>Trek  Bike</t>
  </si>
  <si>
    <t>http://www.membershiprewards.com/catalog/productdetail/?Ntt=seamless&amp;result_id=SWCE1&amp;Display=detail&amp;aid=100875</t>
  </si>
  <si>
    <t>http://www.membershiprewards.com/catalog/productdetail/default.aspx?GroupId=289&amp;mrexc=636reem0713uny1greg&amp;MET_POINTS=1000</t>
  </si>
  <si>
    <t>http://www.membershiprewards.com/catalog/productdetail/default.aspx?aid=78877&amp;mrexc=432reem0713unx2hoeg&amp;MET_POINTS=2500</t>
  </si>
  <si>
    <t>http://www.membershiprewards.com/catalog/search/?Display=detail&amp;Ntt=four%20movie%20tickets&amp;mrexc=277reem0713uny2moti&amp;MET_POINTS=2500</t>
  </si>
  <si>
    <t>http://www.americanexpress.com/travel</t>
  </si>
  <si>
    <t>http://www.membershiprewards.com/catalog/productdetail/default.aspx?aid=91274&amp;mrexc=095reem0713unx1gaeg&amp;MET_POINTS=1000</t>
  </si>
  <si>
    <t>http://www.membershiprewards.com/catalog/productdetail/default.aspx?aid=106794&amp;mrexc=566reem0713unz2apip&amp;MET_POINTS=7500</t>
  </si>
  <si>
    <t>http://www.membershiprewards.com/catalog/productdetail/?Ntt=land&amp;result_id=Lands%27+End+eGift+Card&amp;Display=detail&amp;GroupId=185</t>
  </si>
  <si>
    <t>http://www.membershiprewards.com/catalog/search/?N=15500000%20506176%20505169&amp;mrexc=370reem0713unx4thti&amp;MET_POINTS=15000</t>
  </si>
  <si>
    <t>http://www.membershiprewards.com/catalog/productdetail/default.aspx?aid=78877&amp;mrexc=592reem0713unw5hoeg&amp;MET_POINTS=22000</t>
  </si>
  <si>
    <t>http://www.membershiprewards.com/catalog/partners/premiumpartner.aspx?brandId=4651</t>
  </si>
  <si>
    <t>http://www.membershiprewards.com/catalog/search/?Display=detail&amp;Ntt=seaworld&amp;mrexc=613reem0713unw8sepa&amp;MET_POINTS=100000</t>
  </si>
  <si>
    <t>Y</t>
  </si>
  <si>
    <t>http://www.membershiprewards.com/catalog/travel/TravelPartner.aspx?brandId=4533&amp;N=&amp;aid=98221</t>
  </si>
  <si>
    <t>Marriott® TravelCard®</t>
  </si>
  <si>
    <t>Restoration Hardware</t>
  </si>
  <si>
    <t>MacBook Air®</t>
  </si>
  <si>
    <t>Sony ® TV</t>
  </si>
  <si>
    <t>Hyatt Gift Card</t>
  </si>
  <si>
    <t>http://www.membershiprewards.com/catalog/travel/TravelPartner.aspx?brandId=4091&amp;N=&amp;aid=98609</t>
  </si>
  <si>
    <t>Four Seasons Gift Card</t>
  </si>
  <si>
    <t>http://www.membershiprewards.com/catalog/search/?Display=detail&amp;Ntt=Four%20Seasons%20Gift%20Card&amp;OmnSearchTerm=Four%20Seasons%20Gift%20Card</t>
  </si>
  <si>
    <t>Cuisinart® 4-Cup Chopper</t>
  </si>
  <si>
    <t>http://www.membershiprewards.com/catalog/productdetail/?result_id=PRM4238&amp;OmniturePageName=brandbrowse&amp;N=0&amp;aid=96898</t>
  </si>
  <si>
    <t xml:space="preserve">iPod Touch® </t>
  </si>
  <si>
    <t>Leave blank and use Marriott ink</t>
  </si>
  <si>
    <t>http://www.membershiprewards.com/catalog/productdetail/?result_id=PRM5968&amp;aid=111469</t>
  </si>
  <si>
    <t>Cuisinart® Grill Set</t>
  </si>
  <si>
    <t>Apple® iPod shuffle®</t>
  </si>
  <si>
    <t xml:space="preserve">iPod touch ® </t>
  </si>
  <si>
    <t>Apple iPad® mini 32 GB Wi-Fi</t>
  </si>
  <si>
    <t xml:space="preserve">iPod touch® </t>
  </si>
  <si>
    <t>Please use link here</t>
  </si>
  <si>
    <t>Please remove ®</t>
  </si>
  <si>
    <t>Nikon Camera</t>
  </si>
  <si>
    <t>Barnes &amp; Noble eGift Card</t>
  </si>
  <si>
    <t>http://www.membershiprewards.com/catalog/productdetail/?result_id=Barnes+%26+Noble+eGift+Card&amp;OmniturePageName=categorybrowse&amp;N=104899+18888888&amp;showAll=true&amp;GroupId=175</t>
  </si>
  <si>
    <t>http://www.membershiprewards.com/catalog/productdetail/?result_id=HLX7919&amp;OmniturePageName=brandbrowse&amp;N=504074&amp;aid=111537</t>
  </si>
  <si>
    <t>SONY® Stereo Headphones</t>
  </si>
  <si>
    <t>Wine Enthusiast® Gift Set</t>
  </si>
  <si>
    <t>http://www.membershiprewards.com/catalog/productdetail/?Ntt=Wine+Enthusiast+Electric+Blue+Corkscrew+and+Wine+Vacuum+Preserver+Gift+Set&amp;result_id=HLX7970&amp;Display=detail&amp;aid=111800</t>
  </si>
  <si>
    <t>Swiss Army Victorinox Prep Set</t>
  </si>
  <si>
    <t>http://www.membershiprewards.com/catalog/productdetail/?result_id=CMPG021&amp;aid=110866</t>
  </si>
  <si>
    <t>KitchenAid® Coffeemaker</t>
  </si>
  <si>
    <t>http://www.membershiprewards.com/catalog/productdetail/?Ntt=KitchenAid+14-Cup+Coffeemaker&amp;result_id=HLX6348&amp;Display=detail&amp;aid=101497</t>
  </si>
  <si>
    <t>Nikon ZOOM Binoculars</t>
  </si>
  <si>
    <t>http://www.membershiprewards.com/catalog/productdetail/?Ntt=nIKON+zOOM+binocular&amp;result_id=LINK7991&amp;Display=detail&amp;aid=109503</t>
  </si>
  <si>
    <t>Nike eGift Card</t>
  </si>
  <si>
    <t>http://www.membershiprewards.com/catalog/productdetail/?result_id=Nike+eGift+Card&amp;GroupId=172</t>
  </si>
  <si>
    <t>Bose® SoundLink® Mini</t>
  </si>
  <si>
    <t>LG Blu-Ray Player with Wi-Fi®</t>
  </si>
  <si>
    <t>http://www.membershiprewards.com/catalog/productdetail/?result_id=RYG090&amp;N=10009042&amp;aid=110147</t>
  </si>
  <si>
    <t>SONY® 3D Blu-Ray Player</t>
  </si>
  <si>
    <t>http://www.membershiprewards.com/catalog/productdetail/?aid=110272&amp;OmnSearchTerm=Sony%AE%203D%20Blu-ray%20Disc%20Player%20with%20Super%20Wi-Fi</t>
  </si>
  <si>
    <t>Nintendo® 3DS XL Bundle</t>
  </si>
  <si>
    <t>http://www.membershiprewards.com/catalog/productdetail/?Ntt=Nintendo+3DS+XL+Bundle&amp;result_id=HLX8039&amp;Display=detail&amp;aid=112377</t>
  </si>
  <si>
    <t>Canon PowerShot Camera</t>
  </si>
  <si>
    <t>http://www.membershiprewards.com/catalog/productdetail/?Ntt=Canon+PowerShot+SX510+Digital+Camera&amp;result_id=PRM6098&amp;Display=detail&amp;aid=112380</t>
  </si>
  <si>
    <t>Movie Pack for 4</t>
  </si>
  <si>
    <t>http://www.membershiprewards.com/catalog/productdetail/?result_id=WA55&amp;OmniturePageName=categorybrowse&amp;N=10000002&amp;aid=108783</t>
  </si>
  <si>
    <t>Cuisinart® Multicooker</t>
  </si>
  <si>
    <t>http://www.membershiprewards.com/catalog/productdetail/?Ntt=Cuisinart+6-Quart+Cook+Central+3-in-1+Multicooker&amp;result_id=PRM5707&amp;Display=detail&amp;aid=109769</t>
  </si>
  <si>
    <t>Dell HD Touch Monitor</t>
  </si>
  <si>
    <t>http://www.membershiprewards.com/catalog/productdetail/?aid=112207&amp;OmnSearchTerm=Dell%2021.5%20%22%20Full%20HD%20Touch%20Monitor</t>
  </si>
  <si>
    <t>Samsung Galaxy Wi-Fi® Camera</t>
  </si>
  <si>
    <t>http://www.membershiprewards.com/catalog/productdetail/?Ntt=Samsung+Galaxy+Wi-Fi+Android+Digital+Camera&amp;result_id=PRM5735&amp;Display=detail&amp;aid=110172</t>
  </si>
  <si>
    <t>Nikon Digital SLR Camera</t>
  </si>
  <si>
    <t>http://www.membershiprewards.com/catalog/productdetail/?Ntt=Nikon+D3200+Digital+SLR+Camera+with&amp;result_id=LINK6825&amp;Display=detail&amp;aid=104885</t>
  </si>
  <si>
    <t>Acer Touch Ultrabook</t>
  </si>
  <si>
    <t>http://www.membershiprewards.com/catalog/productdetail/?Ntt=Acer+Touch+Ultrabook+with+Built+Sleeve&amp;result_id=RYG310&amp;Display=detail&amp;aid=111350</t>
  </si>
  <si>
    <t>Verismo™ System</t>
  </si>
  <si>
    <t>http://www.membershiprewards.com/catalog/productdetail/?Ntt=Verismo+System+580+by+Starbucks+Brewer+with+Bonus+114+Verismo+Pods&amp;result_id=HLX7725&amp;Display=detail&amp;aid=110710</t>
  </si>
  <si>
    <t>SONY® Home Theater System</t>
  </si>
  <si>
    <t>http://www.membershiprewards.com/catalog/productdetail/?result_id=HLX7985&amp;OmniturePageName=brandbrowse&amp;N=504074&amp;aid=112007</t>
  </si>
  <si>
    <t>LG 60" Smart Plasma TV</t>
  </si>
  <si>
    <t>http://www.membershiprewards.com/catalog/productdetail/?Ntt=LG+60%22+Smart+Plasma+TV+with+HDMI%EF%BF%BD+Cable&amp;result_id=RYG083&amp;Display=detail&amp;aid=110140</t>
  </si>
  <si>
    <t>Dyson Cordless Vacuum</t>
  </si>
  <si>
    <t>http://www.membershiprewards.com/catalog/productdetail/?Ntt=dyson+cordless&amp;result_id=HLX7965&amp;Display=detail&amp;aid=111795</t>
  </si>
  <si>
    <t>Roubaix Road bike</t>
  </si>
  <si>
    <t>http://www.membershiprewards.com/catalog/productdetail/?result_id=LU584&amp;aid=96276</t>
  </si>
  <si>
    <t>Samsung  Smart 3D TV</t>
  </si>
  <si>
    <t>http://www.membershiprewards.com/catalog/productdetail/?result_id=PRM5406&amp;aid=105824</t>
  </si>
  <si>
    <t>Tumi T-Tech TravelKit</t>
  </si>
  <si>
    <t>http://www.membershiprewards.com/catalog/productdetail/?Ntt=Tumi+Travelkit&amp;result_id=CMPG230&amp;Display=detail&amp;aid=111997</t>
  </si>
  <si>
    <t>iPhone® 5s Gift Card 32GB</t>
  </si>
  <si>
    <t>Vail Epic Ski Pass</t>
  </si>
  <si>
    <t>TBA</t>
  </si>
  <si>
    <t>http://www.membershiprewards.com/catalog/productdetail/?result_id=BOS254&amp;aid=110832</t>
  </si>
  <si>
    <t>Samsung GALAXY TAB 3</t>
  </si>
  <si>
    <t>http://www.membershiprewards.com/catalog/productdetail/Default.aspx?result_id=PRM5963&amp;OmniturePageName=brandbrowse&amp;N=504547+504549&amp;aid=111464</t>
  </si>
  <si>
    <t>Saks Fifth Avenue</t>
  </si>
  <si>
    <t>http://www.membershiprewards.com/catalog/partners/premiumpartner.aspx?brandId=4056</t>
  </si>
  <si>
    <t>http://www.membershiprewards.com/catalog/partners/premiumbasicpartner.aspx?brandId=5169</t>
  </si>
  <si>
    <t>http://www.membershiprewards.com/catalog/partners/premiumbasicpartner.aspx?brandId=6165</t>
  </si>
  <si>
    <t>http://www.membershiprewards.com/catalog/productdetail/?aid=108783</t>
  </si>
  <si>
    <t xml:space="preserve">Apple® iPad® Air </t>
  </si>
  <si>
    <t>http://www.membershiprewards.com/catalog/productdetail/?Ntt=macbook+pro&amp;result_id=PRM6338&amp;Display=detail&amp;aid=113670</t>
  </si>
  <si>
    <t>MacBook Pro 13-inch</t>
  </si>
  <si>
    <t>http://www.membershiprewards.com/catalog/productdetail/?Ntt=Apple+iPad+Air&amp;result_id=PRM6255&amp;Display=detail&amp;aid=113578</t>
  </si>
  <si>
    <t>Fuji Mountain Bike</t>
  </si>
  <si>
    <t>http://www.membershiprewards.com/catalog/productdetail/?result_id=PRM4486&amp;aid=99084</t>
  </si>
  <si>
    <t xml:space="preserve">Removed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</si>
</sst>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43" formatCode="_(* #,##0.00_);_(* \(#,##0.00\);_(* &quot;-&quot;??_);_(@_)"/>
    <numFmt numFmtId="164" formatCode="#,##0&quot; &quot;"/>
    <numFmt numFmtId="165" formatCode="&quot; &quot;#,##0"/>
  </numFmts>
  <fonts count="3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2"/>
      <color theme="4" tint="-0.249977111117893"/>
      <name val="Arial"/>
      <family val="2"/>
    </font>
    <font>
      <sz val="16"/>
      <color theme="1"/>
      <name val="Arial"/>
      <family val="2"/>
    </font>
    <font>
      <sz val="16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theme="1" tint="0.499984740745262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2"/>
      <color theme="0" tint="-0.49998474074526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u/>
      <sz val="12"/>
      <color theme="10"/>
      <name val="Calibri"/>
      <family val="2"/>
    </font>
    <font>
      <b/>
      <sz val="12"/>
      <color rgb="FFFF0000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b/>
      <u/>
      <sz val="12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66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2" fillId="0" borderId="0" xfId="0" applyFont="1"/>
    <xf numFmtId="0" fontId="5" fillId="0" borderId="0" xfId="0" applyFont="1"/>
    <xf numFmtId="0" fontId="0" fillId="0" borderId="1" xfId="0" applyBorder="1"/>
    <xf numFmtId="0" fontId="0" fillId="0" borderId="1" xfId="0" applyBorder="1" applyAlignment="1">
      <alignment horizontal="right"/>
    </xf>
    <xf numFmtId="0" fontId="6" fillId="0" borderId="0" xfId="0" applyFont="1"/>
    <xf numFmtId="0" fontId="2" fillId="0" borderId="0" xfId="0" applyFont="1" applyAlignment="1">
      <alignment horizontal="right"/>
    </xf>
    <xf numFmtId="0" fontId="7" fillId="0" borderId="0" xfId="0" applyFont="1" applyAlignment="1">
      <alignment horizontal="left" indent="1"/>
    </xf>
    <xf numFmtId="0" fontId="8" fillId="0" borderId="0" xfId="0" applyFont="1"/>
    <xf numFmtId="0" fontId="9" fillId="0" borderId="0" xfId="0" applyFont="1" applyAlignment="1">
      <alignment vertical="center"/>
    </xf>
    <xf numFmtId="3" fontId="10" fillId="0" borderId="0" xfId="1" applyNumberFormat="1" applyFont="1" applyFill="1" applyAlignment="1">
      <alignment horizontal="center" vertical="center"/>
    </xf>
    <xf numFmtId="3" fontId="9" fillId="0" borderId="0" xfId="1" applyNumberFormat="1" applyFont="1" applyFill="1" applyAlignment="1">
      <alignment horizontal="center" vertical="center"/>
    </xf>
    <xf numFmtId="0" fontId="11" fillId="0" borderId="0" xfId="0" applyFont="1" applyAlignment="1">
      <alignment horizontal="left" vertical="center" indent="1"/>
    </xf>
    <xf numFmtId="0" fontId="11" fillId="0" borderId="0" xfId="0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3" fontId="13" fillId="0" borderId="0" xfId="1" applyNumberFormat="1" applyFont="1" applyFill="1" applyAlignment="1">
      <alignment horizontal="center" vertical="center"/>
    </xf>
    <xf numFmtId="3" fontId="10" fillId="0" borderId="0" xfId="1" applyNumberFormat="1" applyFont="1" applyFill="1" applyBorder="1" applyAlignment="1">
      <alignment horizontal="center" vertical="center"/>
    </xf>
    <xf numFmtId="3" fontId="9" fillId="0" borderId="0" xfId="1" applyNumberFormat="1" applyFont="1" applyFill="1" applyBorder="1" applyAlignment="1">
      <alignment horizontal="center" vertical="center"/>
    </xf>
    <xf numFmtId="1" fontId="12" fillId="0" borderId="0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center" indent="1"/>
    </xf>
    <xf numFmtId="3" fontId="14" fillId="0" borderId="0" xfId="0" applyNumberFormat="1" applyFont="1" applyFill="1" applyAlignment="1">
      <alignment horizontal="center" vertical="center"/>
    </xf>
    <xf numFmtId="3" fontId="15" fillId="0" borderId="0" xfId="0" applyNumberFormat="1" applyFont="1" applyFill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3" fontId="11" fillId="0" borderId="0" xfId="1" applyNumberFormat="1" applyFont="1" applyAlignment="1">
      <alignment horizontal="right" vertical="center"/>
    </xf>
    <xf numFmtId="3" fontId="11" fillId="0" borderId="0" xfId="1" applyNumberFormat="1" applyFont="1" applyBorder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0" fontId="18" fillId="2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164" fontId="12" fillId="0" borderId="0" xfId="1" applyNumberFormat="1" applyFont="1" applyAlignment="1">
      <alignment horizontal="right" vertical="center"/>
    </xf>
    <xf numFmtId="165" fontId="12" fillId="0" borderId="0" xfId="1" applyNumberFormat="1" applyFont="1" applyAlignment="1">
      <alignment horizontal="left" vertical="center"/>
    </xf>
    <xf numFmtId="165" fontId="9" fillId="0" borderId="0" xfId="0" applyNumberFormat="1" applyFont="1" applyAlignment="1">
      <alignment horizontal="left" vertical="center"/>
    </xf>
    <xf numFmtId="1" fontId="20" fillId="0" borderId="0" xfId="0" applyNumberFormat="1" applyFont="1" applyAlignment="1">
      <alignment horizontal="center" vertical="center"/>
    </xf>
    <xf numFmtId="3" fontId="13" fillId="3" borderId="3" xfId="1" applyNumberFormat="1" applyFont="1" applyFill="1" applyBorder="1" applyAlignment="1">
      <alignment horizontal="center" vertical="center"/>
    </xf>
    <xf numFmtId="3" fontId="9" fillId="3" borderId="3" xfId="1" applyNumberFormat="1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 indent="1"/>
    </xf>
    <xf numFmtId="3" fontId="11" fillId="3" borderId="3" xfId="1" applyNumberFormat="1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164" fontId="12" fillId="3" borderId="3" xfId="0" applyNumberFormat="1" applyFont="1" applyFill="1" applyBorder="1" applyAlignment="1">
      <alignment horizontal="right" vertical="center"/>
    </xf>
    <xf numFmtId="165" fontId="12" fillId="3" borderId="3" xfId="0" applyNumberFormat="1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left" vertical="center" indent="1"/>
    </xf>
    <xf numFmtId="3" fontId="18" fillId="4" borderId="2" xfId="0" applyNumberFormat="1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 wrapText="1"/>
    </xf>
    <xf numFmtId="3" fontId="18" fillId="2" borderId="2" xfId="0" applyNumberFormat="1" applyFont="1" applyFill="1" applyBorder="1" applyAlignment="1">
      <alignment horizontal="center" vertical="center"/>
    </xf>
    <xf numFmtId="3" fontId="18" fillId="2" borderId="2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 shrinkToFit="1"/>
    </xf>
    <xf numFmtId="0" fontId="11" fillId="0" borderId="0" xfId="0" applyFont="1" applyFill="1" applyAlignment="1">
      <alignment horizontal="left" vertical="center" indent="1"/>
    </xf>
    <xf numFmtId="0" fontId="16" fillId="0" borderId="0" xfId="0" applyFont="1" applyFill="1" applyAlignment="1">
      <alignment horizontal="left" vertical="center" indent="1"/>
    </xf>
    <xf numFmtId="0" fontId="21" fillId="0" borderId="0" xfId="0" applyFont="1" applyFill="1" applyAlignment="1">
      <alignment horizontal="left" vertical="center" indent="1"/>
    </xf>
    <xf numFmtId="0" fontId="24" fillId="5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18" fillId="4" borderId="2" xfId="0" applyNumberFormat="1" applyFont="1" applyFill="1" applyBorder="1" applyAlignment="1">
      <alignment horizontal="left" vertical="center" indent="1"/>
    </xf>
    <xf numFmtId="0" fontId="3" fillId="0" borderId="0" xfId="364" applyNumberFormat="1" applyAlignment="1" applyProtection="1">
      <alignment horizontal="left" vertical="center" indent="1"/>
    </xf>
    <xf numFmtId="0" fontId="22" fillId="0" borderId="0" xfId="0" applyNumberFormat="1" applyFont="1" applyAlignment="1">
      <alignment horizontal="left" vertical="center" indent="1"/>
    </xf>
    <xf numFmtId="0" fontId="22" fillId="3" borderId="3" xfId="0" applyNumberFormat="1" applyFont="1" applyFill="1" applyBorder="1" applyAlignment="1">
      <alignment horizontal="left" vertical="center" indent="1"/>
    </xf>
    <xf numFmtId="0" fontId="19" fillId="3" borderId="3" xfId="0" applyNumberFormat="1" applyFont="1" applyFill="1" applyBorder="1" applyAlignment="1">
      <alignment horizontal="left" vertical="center" indent="1"/>
    </xf>
    <xf numFmtId="0" fontId="19" fillId="0" borderId="0" xfId="0" applyNumberFormat="1" applyFont="1" applyAlignment="1">
      <alignment horizontal="left" vertical="center" indent="1"/>
    </xf>
    <xf numFmtId="0" fontId="3" fillId="0" borderId="0" xfId="364" applyFill="1" applyAlignment="1" applyProtection="1"/>
    <xf numFmtId="0" fontId="18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3" fillId="0" borderId="0" xfId="364"/>
    <xf numFmtId="0" fontId="11" fillId="0" borderId="4" xfId="0" applyFont="1" applyBorder="1" applyAlignment="1">
      <alignment horizontal="left" vertical="center" indent="1"/>
    </xf>
    <xf numFmtId="3" fontId="11" fillId="0" borderId="4" xfId="1" applyNumberFormat="1" applyFont="1" applyBorder="1" applyAlignment="1">
      <alignment horizontal="right" vertical="center"/>
    </xf>
    <xf numFmtId="0" fontId="3" fillId="0" borderId="0" xfId="364" applyNumberFormat="1" applyAlignment="1">
      <alignment horizontal="left" vertical="center" indent="1"/>
    </xf>
    <xf numFmtId="0" fontId="3" fillId="3" borderId="3" xfId="364" applyNumberFormat="1" applyFill="1" applyBorder="1" applyAlignment="1">
      <alignment horizontal="left" vertical="center" indent="1"/>
    </xf>
    <xf numFmtId="0" fontId="11" fillId="6" borderId="0" xfId="0" applyFont="1" applyFill="1" applyAlignment="1">
      <alignment horizontal="left" vertical="center" indent="1"/>
    </xf>
    <xf numFmtId="0" fontId="18" fillId="2" borderId="2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left" vertical="center" indent="1"/>
    </xf>
    <xf numFmtId="0" fontId="27" fillId="0" borderId="0" xfId="0" applyNumberFormat="1" applyFont="1" applyAlignment="1">
      <alignment horizontal="left" vertical="center" indent="1"/>
    </xf>
    <xf numFmtId="0" fontId="11" fillId="0" borderId="0" xfId="0" applyFont="1" applyFill="1" applyAlignment="1">
      <alignment horizontal="left" vertical="center" wrapText="1" indent="1"/>
    </xf>
    <xf numFmtId="6" fontId="11" fillId="0" borderId="0" xfId="0" applyNumberFormat="1" applyFont="1" applyFill="1" applyAlignment="1">
      <alignment horizontal="left" vertical="center" indent="1"/>
    </xf>
    <xf numFmtId="0" fontId="28" fillId="0" borderId="0" xfId="0" applyNumberFormat="1" applyFont="1" applyAlignment="1">
      <alignment horizontal="left" vertical="center" indent="1"/>
    </xf>
    <xf numFmtId="0" fontId="16" fillId="0" borderId="0" xfId="0" applyFont="1" applyAlignment="1">
      <alignment horizontal="left" vertical="center" wrapText="1" indent="1"/>
    </xf>
    <xf numFmtId="0" fontId="18" fillId="2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3" fillId="6" borderId="0" xfId="364" applyFill="1"/>
    <xf numFmtId="0" fontId="18" fillId="2" borderId="2" xfId="0" applyFont="1" applyFill="1" applyBorder="1" applyAlignment="1">
      <alignment horizontal="center" vertical="center" wrapText="1"/>
    </xf>
    <xf numFmtId="0" fontId="24" fillId="6" borderId="0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left" vertical="center" wrapText="1" indent="1"/>
    </xf>
    <xf numFmtId="0" fontId="29" fillId="0" borderId="0" xfId="364" applyFont="1"/>
    <xf numFmtId="0" fontId="18" fillId="2" borderId="2" xfId="0" applyFont="1" applyFill="1" applyBorder="1" applyAlignment="1">
      <alignment horizontal="center" vertical="center" wrapText="1"/>
    </xf>
  </cellXfs>
  <cellStyles count="366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6" builtinId="9" hidden="1"/>
    <cellStyle name="Followed Hyperlink" xfId="327" builtinId="9" hidden="1"/>
    <cellStyle name="Followed Hyperlink" xfId="328" builtinId="9" hidden="1"/>
    <cellStyle name="Followed Hyperlink" xfId="329" builtinId="9" hidden="1"/>
    <cellStyle name="Followed Hyperlink" xfId="330" builtinId="9" hidden="1"/>
    <cellStyle name="Followed Hyperlink" xfId="331" builtinId="9" hidden="1"/>
    <cellStyle name="Followed Hyperlink" xfId="332" builtinId="9" hidden="1"/>
    <cellStyle name="Followed Hyperlink" xfId="333" builtinId="9" hidden="1"/>
    <cellStyle name="Followed Hyperlink" xfId="334" builtinId="9" hidden="1"/>
    <cellStyle name="Followed Hyperlink" xfId="335" builtinId="9" hidden="1"/>
    <cellStyle name="Followed Hyperlink" xfId="336" builtinId="9" hidden="1"/>
    <cellStyle name="Followed Hyperlink" xfId="337" builtinId="9" hidden="1"/>
    <cellStyle name="Followed Hyperlink" xfId="338" builtinId="9" hidden="1"/>
    <cellStyle name="Followed Hyperlink" xfId="339" builtinId="9" hidden="1"/>
    <cellStyle name="Followed Hyperlink" xfId="340" builtinId="9" hidden="1"/>
    <cellStyle name="Followed Hyperlink" xfId="341" builtinId="9" hidden="1"/>
    <cellStyle name="Followed Hyperlink" xfId="342" builtinId="9" hidden="1"/>
    <cellStyle name="Followed Hyperlink" xfId="343" builtinId="9" hidden="1"/>
    <cellStyle name="Followed Hyperlink" xfId="344" builtinId="9" hidden="1"/>
    <cellStyle name="Followed Hyperlink" xfId="345" builtinId="9" hidden="1"/>
    <cellStyle name="Followed Hyperlink" xfId="346" builtinId="9" hidden="1"/>
    <cellStyle name="Followed Hyperlink" xfId="347" builtinId="9" hidden="1"/>
    <cellStyle name="Followed Hyperlink" xfId="348" builtinId="9" hidden="1"/>
    <cellStyle name="Followed Hyperlink" xfId="349" builtinId="9" hidden="1"/>
    <cellStyle name="Followed Hyperlink" xfId="350" builtinId="9" hidden="1"/>
    <cellStyle name="Followed Hyperlink" xfId="351" builtinId="9" hidden="1"/>
    <cellStyle name="Followed Hyperlink" xfId="352" builtinId="9" hidden="1"/>
    <cellStyle name="Followed Hyperlink" xfId="353" builtinId="9" hidden="1"/>
    <cellStyle name="Followed Hyperlink" xfId="354" builtinId="9" hidden="1"/>
    <cellStyle name="Followed Hyperlink" xfId="355" builtinId="9" hidden="1"/>
    <cellStyle name="Followed Hyperlink" xfId="356" builtinId="9" hidden="1"/>
    <cellStyle name="Followed Hyperlink" xfId="357" builtinId="9" hidden="1"/>
    <cellStyle name="Followed Hyperlink" xfId="358" builtinId="9" hidden="1"/>
    <cellStyle name="Followed Hyperlink" xfId="359" builtinId="9" hidden="1"/>
    <cellStyle name="Followed Hyperlink" xfId="360" builtinId="9" hidden="1"/>
    <cellStyle name="Followed Hyperlink" xfId="361" builtinId="9" hidden="1"/>
    <cellStyle name="Followed Hyperlink" xfId="362" builtinId="9" hidden="1"/>
    <cellStyle name="Followed Hyperlink" xfId="36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64" builtinId="8"/>
    <cellStyle name="Hyperlink 2" xfId="365"/>
    <cellStyle name="Normal" xfId="0" builtinId="0"/>
  </cellStyles>
  <dxfs count="1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4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www.membershiprewards.com/catalog/productdetail/?Ntt=PRM4505&amp;result_id=PRM4505&amp;Display=detail&amp;aid=99400" TargetMode="External"/><Relationship Id="rId20" Type="http://schemas.openxmlformats.org/officeDocument/2006/relationships/hyperlink" Target="http://www.membershiprewards.com/catalog/search/?Display=detail&amp;Ntt=Four%20Seasons%20Gift%20Card&amp;OmnSearchTerm=Four%20Seasons%20Gift%20Card" TargetMode="External"/><Relationship Id="rId21" Type="http://schemas.openxmlformats.org/officeDocument/2006/relationships/hyperlink" Target="http://www.membershiprewards.com/catalog/productdetail/default.aspx?aid=106794&amp;mrexc=566reem0713unz2apip&amp;MET_POINTS=7500" TargetMode="External"/><Relationship Id="rId22" Type="http://schemas.openxmlformats.org/officeDocument/2006/relationships/hyperlink" Target="http://www.membershiprewards.com/catalog/productdetail/?result_id=PRM4238&amp;OmniturePageName=brandbrowse&amp;N=0&amp;aid=96898" TargetMode="External"/><Relationship Id="rId23" Type="http://schemas.openxmlformats.org/officeDocument/2006/relationships/hyperlink" Target="http://www.americanexpress.com/travel" TargetMode="External"/><Relationship Id="rId24" Type="http://schemas.openxmlformats.org/officeDocument/2006/relationships/hyperlink" Target="http://www.membershiprewards.com/catalog/travel/TravelPartner.aspx?brandId=4091&amp;N=&amp;aid=98609" TargetMode="External"/><Relationship Id="rId25" Type="http://schemas.openxmlformats.org/officeDocument/2006/relationships/customProperty" Target="../customProperty1.bin"/><Relationship Id="rId26" Type="http://schemas.openxmlformats.org/officeDocument/2006/relationships/customProperty" Target="../customProperty2.bin"/><Relationship Id="rId27" Type="http://schemas.openxmlformats.org/officeDocument/2006/relationships/customProperty" Target="../customProperty3.bin"/><Relationship Id="rId10" Type="http://schemas.openxmlformats.org/officeDocument/2006/relationships/hyperlink" Target="http://www.membershiprewards.com/catalog/productdetail/?Ntt=PRM4505&amp;result_id=PRM4505&amp;Display=detail&amp;aid=99400" TargetMode="External"/><Relationship Id="rId11" Type="http://schemas.openxmlformats.org/officeDocument/2006/relationships/hyperlink" Target="http://www.membershiprewards.com/catalog/productdetail/?Ntt=prm5937&amp;result_id=PRM5937&amp;Display=detail&amp;aid=111438" TargetMode="External"/><Relationship Id="rId12" Type="http://schemas.openxmlformats.org/officeDocument/2006/relationships/hyperlink" Target="http://www.membershiprewards.com/catalog/productdetail/default.aspx?&amp;aid=101049" TargetMode="External"/><Relationship Id="rId13" Type="http://schemas.openxmlformats.org/officeDocument/2006/relationships/hyperlink" Target="http://www.membershiprewards.com/catalog/productdetail/default.aspx?&amp;aid=97956" TargetMode="External"/><Relationship Id="rId14" Type="http://schemas.openxmlformats.org/officeDocument/2006/relationships/hyperlink" Target="http://www.membershiprewards.com/catalog/productdetail/?Ntt=ryf183&amp;result_id=RYF183&amp;Display=detail&amp;aid=105379" TargetMode="External"/><Relationship Id="rId15" Type="http://schemas.openxmlformats.org/officeDocument/2006/relationships/hyperlink" Target="http://www.membershiprewards.com/catalog/productdetail/default.aspx?&amp;aid=86417" TargetMode="External"/><Relationship Id="rId16" Type="http://schemas.openxmlformats.org/officeDocument/2006/relationships/hyperlink" Target="http://www.membershiprewards.com/catalog/productdetail/default.aspx?aid=91274&amp;mrexc=095reem0713unx1gaeg&amp;MET_POINTS=1000" TargetMode="External"/><Relationship Id="rId17" Type="http://schemas.openxmlformats.org/officeDocument/2006/relationships/hyperlink" Target="http://www.membershiprewards.com/catalog/productdetail/?Ntt=land&amp;result_id=Lands%27+End+eGift+Card&amp;Display=detail&amp;GroupId=185" TargetMode="External"/><Relationship Id="rId18" Type="http://schemas.openxmlformats.org/officeDocument/2006/relationships/hyperlink" Target="http://www.membershiprewards.com/catalog/partners/premiumpartner.aspx?brandId=4651" TargetMode="External"/><Relationship Id="rId19" Type="http://schemas.openxmlformats.org/officeDocument/2006/relationships/hyperlink" Target="http://www.membershiprewards.com/catalog/travel/TravelPartner.aspx?brandId=4533&amp;N=&amp;aid=98221" TargetMode="External"/><Relationship Id="rId1" Type="http://schemas.openxmlformats.org/officeDocument/2006/relationships/hyperlink" Target="http://www.membershiprewards.com/catalog/productdetail/default.aspx?aid=78877&amp;mrexc=592reem0713unw5hoeg&amp;MET_POINTS=22000" TargetMode="External"/><Relationship Id="rId2" Type="http://schemas.openxmlformats.org/officeDocument/2006/relationships/hyperlink" Target="http://www.membershiprewards.com/catalog/search/?Display=detail&amp;Ntt=seaworld&amp;mrexc=613reem0713unw8sepa&amp;MET_POINTS=100000" TargetMode="External"/><Relationship Id="rId3" Type="http://schemas.openxmlformats.org/officeDocument/2006/relationships/hyperlink" Target="http://www.membershiprewards.com/catalog/landing/amazon/default.aspx?mrexc=634reem0713unw1amsh&amp;MET_POINTS=1000" TargetMode="External"/><Relationship Id="rId4" Type="http://schemas.openxmlformats.org/officeDocument/2006/relationships/hyperlink" Target="http://www.membershiprewards.com/catalog/productdetail/default.aspx?GroupId=289&amp;mrexc=636reem0713uny1greg&amp;MET_POINTS=1000" TargetMode="External"/><Relationship Id="rId5" Type="http://schemas.openxmlformats.org/officeDocument/2006/relationships/hyperlink" Target="http://www.membershiprewards.com/catalog/productdetail/default.aspx?aid=78877&amp;mrexc=432reem0713unx2hoeg&amp;MET_POINTS=2500" TargetMode="External"/><Relationship Id="rId6" Type="http://schemas.openxmlformats.org/officeDocument/2006/relationships/hyperlink" Target="http://www.membershiprewards.com/catalog/search/?Display=detail&amp;Ntt=four%20movie%20tickets&amp;mrexc=277reem0713uny2moti&amp;MET_POINTS=2500" TargetMode="External"/><Relationship Id="rId7" Type="http://schemas.openxmlformats.org/officeDocument/2006/relationships/hyperlink" Target="http://www.membershiprewards.com/catalog/productdetail/?Ntt=apple+tv&amp;result_id=PRM4040&amp;Display=detail&amp;aid=93439" TargetMode="External"/><Relationship Id="rId8" Type="http://schemas.openxmlformats.org/officeDocument/2006/relationships/hyperlink" Target="http://www.membershiprewards.com/catalog/productdetail/?result_id=PRM5660&amp;aid=109551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_rels/sheet2.xml.rels><?xml version="1.0" encoding="UTF-8" standalone="yes"?>
<Relationships xmlns="http://schemas.openxmlformats.org/package/2006/relationships"><Relationship Id="rId20" Type="http://schemas.openxmlformats.org/officeDocument/2006/relationships/hyperlink" Target="http://www.membershiprewards.com/catalog/productdetail/?Ntt=Nikon+D3200+Digital+SLR+Camera+with&amp;result_id=LINK6825&amp;Display=detail&amp;aid=104885" TargetMode="External"/><Relationship Id="rId21" Type="http://schemas.openxmlformats.org/officeDocument/2006/relationships/hyperlink" Target="http://www.membershiprewards.com/catalog/productdetail/?Ntt=Acer+Touch+Ultrabook+with+Built+Sleeve&amp;result_id=RYG310&amp;Display=detail&amp;aid=111350" TargetMode="External"/><Relationship Id="rId22" Type="http://schemas.openxmlformats.org/officeDocument/2006/relationships/hyperlink" Target="http://www.membershiprewards.com/catalog/productdetail/?Ntt=Verismo+System+580+by+Starbucks+Brewer+with+Bonus+114+Verismo+Pods&amp;result_id=HLX7725&amp;Display=detail&amp;aid=110710" TargetMode="External"/><Relationship Id="rId23" Type="http://schemas.openxmlformats.org/officeDocument/2006/relationships/hyperlink" Target="http://www.membershiprewards.com/catalog/productdetail/?result_id=HLX7985&amp;OmniturePageName=brandbrowse&amp;N=504074&amp;aid=112007" TargetMode="External"/><Relationship Id="rId24" Type="http://schemas.openxmlformats.org/officeDocument/2006/relationships/hyperlink" Target="http://www.membershiprewards.com/catalog/productdetail/?Ntt=LG+60%22+Smart+Plasma+TV+with+HDMI%EF%BF%BD+Cable&amp;result_id=RYG083&amp;Display=detail&amp;aid=110140" TargetMode="External"/><Relationship Id="rId25" Type="http://schemas.openxmlformats.org/officeDocument/2006/relationships/hyperlink" Target="http://www.membershiprewards.com/catalog/productdetail/?Ntt=dyson+cordless&amp;result_id=HLX7965&amp;Display=detail&amp;aid=111795" TargetMode="External"/><Relationship Id="rId26" Type="http://schemas.openxmlformats.org/officeDocument/2006/relationships/hyperlink" Target="http://www.membershiprewards.com/catalog/productdetail/?result_id=LU584&amp;aid=96276" TargetMode="External"/><Relationship Id="rId27" Type="http://schemas.openxmlformats.org/officeDocument/2006/relationships/hyperlink" Target="http://www.membershiprewards.com/catalog/productdetail/?result_id=PRM5406&amp;aid=105824" TargetMode="External"/><Relationship Id="rId28" Type="http://schemas.openxmlformats.org/officeDocument/2006/relationships/hyperlink" Target="http://www.membershiprewards.com/catalog/productdetail/?Ntt=Tumi+Travelkit&amp;result_id=CMPG230&amp;Display=detail&amp;aid=111997" TargetMode="External"/><Relationship Id="rId29" Type="http://schemas.openxmlformats.org/officeDocument/2006/relationships/hyperlink" Target="http://www.membershiprewards.com/catalog/productdetail/?result_id=HLX7985&amp;OmniturePageName=brandbrowse&amp;N=504074&amp;aid=112007" TargetMode="External"/><Relationship Id="rId1" Type="http://schemas.openxmlformats.org/officeDocument/2006/relationships/hyperlink" Target="http://www.membershiprewards.com/catalog/search/?N=15500000%20506176%20505169&amp;mrexc=370reem0713unx4thti&amp;MET_POINTS=15000" TargetMode="External"/><Relationship Id="rId2" Type="http://schemas.openxmlformats.org/officeDocument/2006/relationships/hyperlink" Target="http://www.membershiprewards.com/catalog/productdetail/default.aspx?aid=78877&amp;mrexc=592reem0713unw5hoeg&amp;MET_POINTS=22000" TargetMode="External"/><Relationship Id="rId3" Type="http://schemas.openxmlformats.org/officeDocument/2006/relationships/hyperlink" Target="http://www.membershiprewards.com/catalog/landing/amazon/default.aspx?mrexc=634reem0713unw1amsh&amp;MET_POINTS=1000" TargetMode="External"/><Relationship Id="rId4" Type="http://schemas.openxmlformats.org/officeDocument/2006/relationships/hyperlink" Target="http://www.membershiprewards.com/catalog/productdetail/default.aspx?GroupId=289&amp;mrexc=636reem0713uny1greg&amp;MET_POINTS=1000" TargetMode="External"/><Relationship Id="rId5" Type="http://schemas.openxmlformats.org/officeDocument/2006/relationships/hyperlink" Target="http://www.membershiprewards.com/catalog/productdetail/default.aspx?aid=78877&amp;mrexc=432reem0713unx2hoeg&amp;MET_POINTS=2500" TargetMode="External"/><Relationship Id="rId30" Type="http://schemas.openxmlformats.org/officeDocument/2006/relationships/hyperlink" Target="http://www.membershiprewards.com/catalog/productdetail/Default.aspx?result_id=PRM5963&amp;OmniturePageName=brandbrowse&amp;N=504547+504549&amp;aid=111464" TargetMode="External"/><Relationship Id="rId31" Type="http://schemas.openxmlformats.org/officeDocument/2006/relationships/hyperlink" Target="http://www.membershiprewards.com/catalog/partners/premiumbasicpartner.aspx?brandId=5169" TargetMode="External"/><Relationship Id="rId32" Type="http://schemas.openxmlformats.org/officeDocument/2006/relationships/hyperlink" Target="http://www.membershiprewards.com/catalog/productdetail/?Ntt=macbook+pro&amp;result_id=PRM6338&amp;Display=detail&amp;aid=113670" TargetMode="External"/><Relationship Id="rId9" Type="http://schemas.openxmlformats.org/officeDocument/2006/relationships/hyperlink" Target="http://www.membershiprewards.com/catalog/productdetail/?Ntt=Wine+Enthusiast+Electric+Blue+Corkscrew+and+Wine+Vacuum+Preserver+Gift+Set&amp;result_id=HLX7970&amp;Display=detail&amp;aid=111800" TargetMode="External"/><Relationship Id="rId6" Type="http://schemas.openxmlformats.org/officeDocument/2006/relationships/hyperlink" Target="http://www.membershiprewards.com/catalog/productdetail/default.aspx?aid=91274&amp;mrexc=095reem0713unx1gaeg&amp;MET_POINTS=1000" TargetMode="External"/><Relationship Id="rId7" Type="http://schemas.openxmlformats.org/officeDocument/2006/relationships/hyperlink" Target="http://www.americanexpress.com/travel" TargetMode="External"/><Relationship Id="rId8" Type="http://schemas.openxmlformats.org/officeDocument/2006/relationships/hyperlink" Target="http://www.membershiprewards.com/catalog/productdetail/?result_id=HLX7919&amp;OmniturePageName=brandbrowse&amp;N=504074&amp;aid=111537" TargetMode="External"/><Relationship Id="rId33" Type="http://schemas.openxmlformats.org/officeDocument/2006/relationships/hyperlink" Target="http://www.membershiprewards.com/catalog/productdetail/?Ntt=macbook+pro&amp;result_id=PRM6338&amp;Display=detail&amp;aid=113670" TargetMode="External"/><Relationship Id="rId10" Type="http://schemas.openxmlformats.org/officeDocument/2006/relationships/hyperlink" Target="http://www.membershiprewards.com/catalog/productdetail/?result_id=CMPG021&amp;aid=110866" TargetMode="External"/><Relationship Id="rId11" Type="http://schemas.openxmlformats.org/officeDocument/2006/relationships/hyperlink" Target="http://www.membershiprewards.com/catalog/productdetail/?Ntt=KitchenAid+14-Cup+Coffeemaker&amp;result_id=HLX6348&amp;Display=detail&amp;aid=101497" TargetMode="External"/><Relationship Id="rId12" Type="http://schemas.openxmlformats.org/officeDocument/2006/relationships/hyperlink" Target="http://www.membershiprewards.com/catalog/productdetail/?Ntt=nIKON+zOOM+binocular&amp;result_id=LINK7991&amp;Display=detail&amp;aid=109503" TargetMode="External"/><Relationship Id="rId13" Type="http://schemas.openxmlformats.org/officeDocument/2006/relationships/hyperlink" Target="http://www.membershiprewards.com/catalog/productdetail/?result_id=Nike+eGift+Card&amp;GroupId=172" TargetMode="External"/><Relationship Id="rId14" Type="http://schemas.openxmlformats.org/officeDocument/2006/relationships/hyperlink" Target="http://www.membershiprewards.com/catalog/productdetail/?result_id=RYG090&amp;N=10009042&amp;aid=110147" TargetMode="External"/><Relationship Id="rId15" Type="http://schemas.openxmlformats.org/officeDocument/2006/relationships/hyperlink" Target="http://www.membershiprewards.com/catalog/productdetail/?aid=110272&amp;OmnSearchTerm=Sony%AE%203D%20Blu-ray%20Disc%20Player%20with%20Super%20Wi-Fi" TargetMode="External"/><Relationship Id="rId16" Type="http://schemas.openxmlformats.org/officeDocument/2006/relationships/hyperlink" Target="http://www.membershiprewards.com/catalog/productdetail/?Ntt=Canon+PowerShot+SX510+Digital+Camera&amp;result_id=PRM6098&amp;Display=detail&amp;aid=112380" TargetMode="External"/><Relationship Id="rId17" Type="http://schemas.openxmlformats.org/officeDocument/2006/relationships/hyperlink" Target="http://www.membershiprewards.com/catalog/productdetail/?Ntt=Cuisinart+6-Quart+Cook+Central+3-in-1+Multicooker&amp;result_id=PRM5707&amp;Display=detail&amp;aid=109769" TargetMode="External"/><Relationship Id="rId18" Type="http://schemas.openxmlformats.org/officeDocument/2006/relationships/hyperlink" Target="http://www.membershiprewards.com/catalog/productdetail/?aid=112207&amp;OmnSearchTerm=Dell%2021.5%20%22%20Full%20HD%20Touch%20Monitor" TargetMode="External"/><Relationship Id="rId19" Type="http://schemas.openxmlformats.org/officeDocument/2006/relationships/hyperlink" Target="http://www.membershiprewards.com/catalog/productdetail/?Ntt=Samsung+Galaxy+Wi-Fi+Android+Digital+Camera&amp;result_id=PRM5735&amp;Display=detail&amp;aid=110172" TargetMode="Externa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hyperlink" Target="http://www.membershiprewards.com/catalog/productdetail/?Ntt=KitchenAid+14-Cup+Coffeemaker&amp;result_id=HLX6348&amp;Display=detail&amp;aid=101497" TargetMode="External"/><Relationship Id="rId20" Type="http://schemas.openxmlformats.org/officeDocument/2006/relationships/hyperlink" Target="http://www.membershiprewards.com/catalog/productdetail/?Ntt=dyson+cordless&amp;result_id=HLX7965&amp;Display=detail&amp;aid=111795" TargetMode="External"/><Relationship Id="rId21" Type="http://schemas.openxmlformats.org/officeDocument/2006/relationships/hyperlink" Target="http://www.membershiprewards.com/catalog/productdetail/?result_id=LU584&amp;aid=96276" TargetMode="External"/><Relationship Id="rId22" Type="http://schemas.openxmlformats.org/officeDocument/2006/relationships/hyperlink" Target="http://www.membershiprewards.com/catalog/productdetail/?result_id=PRM5406&amp;aid=105824" TargetMode="External"/><Relationship Id="rId23" Type="http://schemas.openxmlformats.org/officeDocument/2006/relationships/hyperlink" Target="http://www.membershiprewards.com/catalog/productdetail/?result_id=HLX7985&amp;OmniturePageName=brandbrowse&amp;N=504074&amp;aid=112007" TargetMode="External"/><Relationship Id="rId24" Type="http://schemas.openxmlformats.org/officeDocument/2006/relationships/hyperlink" Target="http://www.membershiprewards.com/catalog/productdetail/?result_id=HLX7985&amp;OmniturePageName=brandbrowse&amp;N=504074&amp;aid=112007" TargetMode="External"/><Relationship Id="rId25" Type="http://schemas.openxmlformats.org/officeDocument/2006/relationships/hyperlink" Target="http://www.membershiprewards.com/catalog/partners/premiumbasicpartner.aspx?brandId=6165" TargetMode="External"/><Relationship Id="rId26" Type="http://schemas.openxmlformats.org/officeDocument/2006/relationships/hyperlink" Target="http://www.membershiprewards.com/catalog/productdetail/?Ntt=macbook+pro&amp;result_id=PRM6338&amp;Display=detail&amp;aid=113670" TargetMode="External"/><Relationship Id="rId27" Type="http://schemas.openxmlformats.org/officeDocument/2006/relationships/hyperlink" Target="http://www.membershiprewards.com/catalog/productdetail/?Ntt=macbook+pro&amp;result_id=PRM6338&amp;Display=detail&amp;aid=113670" TargetMode="External"/><Relationship Id="rId28" Type="http://schemas.openxmlformats.org/officeDocument/2006/relationships/hyperlink" Target="http://www.membershiprewards.com/catalog/productdetail/?Ntt=Apple+iPad+Air&amp;result_id=PRM6255&amp;Display=detail&amp;aid=113578" TargetMode="External"/><Relationship Id="rId29" Type="http://schemas.openxmlformats.org/officeDocument/2006/relationships/hyperlink" Target="http://www.membershiprewards.com/catalog/productdetail/?result_id=PRM4486&amp;aid=99084" TargetMode="External"/><Relationship Id="rId10" Type="http://schemas.openxmlformats.org/officeDocument/2006/relationships/hyperlink" Target="http://www.membershiprewards.com/catalog/productdetail/?Ntt=nIKON+zOOM+binocular&amp;result_id=LINK7991&amp;Display=detail&amp;aid=109503" TargetMode="External"/><Relationship Id="rId11" Type="http://schemas.openxmlformats.org/officeDocument/2006/relationships/hyperlink" Target="http://www.membershiprewards.com/catalog/productdetail/?result_id=RYG090&amp;N=10009042&amp;aid=110147" TargetMode="External"/><Relationship Id="rId12" Type="http://schemas.openxmlformats.org/officeDocument/2006/relationships/hyperlink" Target="http://www.membershiprewards.com/catalog/productdetail/?aid=110272&amp;OmnSearchTerm=Sony%AE%203D%20Blu-ray%20Disc%20Player%20with%20Super%20Wi-Fi" TargetMode="External"/><Relationship Id="rId13" Type="http://schemas.openxmlformats.org/officeDocument/2006/relationships/hyperlink" Target="http://www.membershiprewards.com/catalog/productdetail/?Ntt=Canon+PowerShot+SX510+Digital+Camera&amp;result_id=PRM6098&amp;Display=detail&amp;aid=112380" TargetMode="External"/><Relationship Id="rId14" Type="http://schemas.openxmlformats.org/officeDocument/2006/relationships/hyperlink" Target="http://www.membershiprewards.com/catalog/productdetail/?Ntt=Cuisinart+6-Quart+Cook+Central+3-in-1+Multicooker&amp;result_id=PRM5707&amp;Display=detail&amp;aid=109769" TargetMode="External"/><Relationship Id="rId15" Type="http://schemas.openxmlformats.org/officeDocument/2006/relationships/hyperlink" Target="http://www.membershiprewards.com/catalog/productdetail/?aid=112207&amp;OmnSearchTerm=Dell%2021.5%20%22%20Full%20HD%20Touch%20Monitor" TargetMode="External"/><Relationship Id="rId16" Type="http://schemas.openxmlformats.org/officeDocument/2006/relationships/hyperlink" Target="http://www.membershiprewards.com/catalog/productdetail/?Ntt=Samsung+Galaxy+Wi-Fi+Android+Digital+Camera&amp;result_id=PRM5735&amp;Display=detail&amp;aid=110172" TargetMode="External"/><Relationship Id="rId17" Type="http://schemas.openxmlformats.org/officeDocument/2006/relationships/hyperlink" Target="http://www.membershiprewards.com/catalog/productdetail/?Ntt=Acer+Touch+Ultrabook+with+Built+Sleeve&amp;result_id=RYG310&amp;Display=detail&amp;aid=111350" TargetMode="External"/><Relationship Id="rId18" Type="http://schemas.openxmlformats.org/officeDocument/2006/relationships/hyperlink" Target="http://www.membershiprewards.com/catalog/productdetail/?Ntt=Verismo+System+580+by+Starbucks+Brewer+with+Bonus+114+Verismo+Pods&amp;result_id=HLX7725&amp;Display=detail&amp;aid=110710" TargetMode="External"/><Relationship Id="rId19" Type="http://schemas.openxmlformats.org/officeDocument/2006/relationships/hyperlink" Target="http://www.membershiprewards.com/catalog/productdetail/?Ntt=LG+60%22+Smart+Plasma+TV+with+HDMI%EF%BF%BD+Cable&amp;result_id=RYG083&amp;Display=detail&amp;aid=110140" TargetMode="External"/><Relationship Id="rId1" Type="http://schemas.openxmlformats.org/officeDocument/2006/relationships/hyperlink" Target="http://www.membershiprewards.com/catalog/productdetail/default.aspx?aid=78877&amp;mrexc=592reem0713unw5hoeg&amp;MET_POINTS=22000" TargetMode="External"/><Relationship Id="rId2" Type="http://schemas.openxmlformats.org/officeDocument/2006/relationships/hyperlink" Target="http://www.membershiprewards.com/catalog/landing/amazon/default.aspx?mrexc=634reem0713unw1amsh&amp;MET_POINTS=1000" TargetMode="External"/><Relationship Id="rId3" Type="http://schemas.openxmlformats.org/officeDocument/2006/relationships/hyperlink" Target="http://www.membershiprewards.com/catalog/productdetail/default.aspx?GroupId=289&amp;mrexc=636reem0713uny1greg&amp;MET_POINTS=1000" TargetMode="External"/><Relationship Id="rId4" Type="http://schemas.openxmlformats.org/officeDocument/2006/relationships/hyperlink" Target="http://www.membershiprewards.com/catalog/productdetail/default.aspx?aid=78877&amp;mrexc=432reem0713unx2hoeg&amp;MET_POINTS=2500" TargetMode="External"/><Relationship Id="rId5" Type="http://schemas.openxmlformats.org/officeDocument/2006/relationships/hyperlink" Target="http://www.membershiprewards.com/catalog/productdetail/default.aspx?aid=91274&amp;mrexc=095reem0713unx1gaeg&amp;MET_POINTS=1000" TargetMode="External"/><Relationship Id="rId6" Type="http://schemas.openxmlformats.org/officeDocument/2006/relationships/hyperlink" Target="http://www.membershiprewards.com/catalog/travel/TravelPartner.aspx?brandId=4533&amp;N=&amp;aid=98221" TargetMode="External"/><Relationship Id="rId7" Type="http://schemas.openxmlformats.org/officeDocument/2006/relationships/hyperlink" Target="http://www.membershiprewards.com/catalog/productdetail/?result_id=HLX7919&amp;OmniturePageName=brandbrowse&amp;N=504074&amp;aid=111537" TargetMode="External"/><Relationship Id="rId8" Type="http://schemas.openxmlformats.org/officeDocument/2006/relationships/hyperlink" Target="http://www.membershiprewards.com/catalog/productdetail/?result_id=Nike+eGift+Card&amp;GroupId=172" TargetMode="External"/></Relationships>
</file>

<file path=xl/worksheets/_rels/sheet4.xml.rels><?xml version="1.0" encoding="UTF-8" standalone="yes"?>
<Relationships xmlns="http://schemas.openxmlformats.org/package/2006/relationships"><Relationship Id="rId20" Type="http://schemas.openxmlformats.org/officeDocument/2006/relationships/hyperlink" Target="http://www.membershiprewards.com/catalog/productdetail/?aid=112207&amp;OmnSearchTerm=Dell%2021.5%20%22%20Full%20HD%20Touch%20Monitor" TargetMode="External"/><Relationship Id="rId21" Type="http://schemas.openxmlformats.org/officeDocument/2006/relationships/hyperlink" Target="http://www.membershiprewards.com/catalog/productdetail/?Ntt=Samsung+Galaxy+Wi-Fi+Android+Digital+Camera&amp;result_id=PRM5735&amp;Display=detail&amp;aid=110172" TargetMode="External"/><Relationship Id="rId22" Type="http://schemas.openxmlformats.org/officeDocument/2006/relationships/hyperlink" Target="http://www.membershiprewards.com/catalog/productdetail/?Ntt=Nikon+D3200+Digital+SLR+Camera+with&amp;result_id=LINK6825&amp;Display=detail&amp;aid=104885" TargetMode="External"/><Relationship Id="rId23" Type="http://schemas.openxmlformats.org/officeDocument/2006/relationships/hyperlink" Target="http://www.membershiprewards.com/catalog/productdetail/?Ntt=Acer+Touch+Ultrabook+with+Built+Sleeve&amp;result_id=RYG310&amp;Display=detail&amp;aid=111350" TargetMode="External"/><Relationship Id="rId24" Type="http://schemas.openxmlformats.org/officeDocument/2006/relationships/hyperlink" Target="http://www.membershiprewards.com/catalog/productdetail/?Ntt=Verismo+System+580+by+Starbucks+Brewer+with+Bonus+114+Verismo+Pods&amp;result_id=HLX7725&amp;Display=detail&amp;aid=110710" TargetMode="External"/><Relationship Id="rId25" Type="http://schemas.openxmlformats.org/officeDocument/2006/relationships/hyperlink" Target="http://www.membershiprewards.com/catalog/productdetail/?result_id=HLX7985&amp;OmniturePageName=brandbrowse&amp;N=504074&amp;aid=112007" TargetMode="External"/><Relationship Id="rId26" Type="http://schemas.openxmlformats.org/officeDocument/2006/relationships/hyperlink" Target="http://www.membershiprewards.com/catalog/productdetail/?Ntt=LG+60%22+Smart+Plasma+TV+with+HDMI%EF%BF%BD+Cable&amp;result_id=RYG083&amp;Display=detail&amp;aid=110140" TargetMode="External"/><Relationship Id="rId27" Type="http://schemas.openxmlformats.org/officeDocument/2006/relationships/hyperlink" Target="http://www.membershiprewards.com/catalog/productdetail/?Ntt=dyson+cordless&amp;result_id=HLX7965&amp;Display=detail&amp;aid=111795" TargetMode="External"/><Relationship Id="rId28" Type="http://schemas.openxmlformats.org/officeDocument/2006/relationships/hyperlink" Target="http://www.membershiprewards.com/catalog/productdetail/?result_id=LU584&amp;aid=96276" TargetMode="External"/><Relationship Id="rId29" Type="http://schemas.openxmlformats.org/officeDocument/2006/relationships/hyperlink" Target="http://www.membershiprewards.com/catalog/productdetail/?result_id=PRM5406&amp;aid=105824" TargetMode="External"/><Relationship Id="rId1" Type="http://schemas.openxmlformats.org/officeDocument/2006/relationships/hyperlink" Target="http://www.membershiprewards.com/catalog/search/?N=15500000%20506176%20505169&amp;mrexc=370reem0713unx4thti&amp;MET_POINTS=15000" TargetMode="External"/><Relationship Id="rId2" Type="http://schemas.openxmlformats.org/officeDocument/2006/relationships/hyperlink" Target="http://www.membershiprewards.com/catalog/productdetail/default.aspx?aid=78877&amp;mrexc=592reem0713unw5hoeg&amp;MET_POINTS=22000" TargetMode="External"/><Relationship Id="rId3" Type="http://schemas.openxmlformats.org/officeDocument/2006/relationships/hyperlink" Target="http://www.membershiprewards.com/catalog/landing/amazon/default.aspx?mrexc=634reem0713unw1amsh&amp;MET_POINTS=1000" TargetMode="External"/><Relationship Id="rId4" Type="http://schemas.openxmlformats.org/officeDocument/2006/relationships/hyperlink" Target="http://www.membershiprewards.com/catalog/productdetail/default.aspx?GroupId=289&amp;mrexc=636reem0713uny1greg&amp;MET_POINTS=1000" TargetMode="External"/><Relationship Id="rId5" Type="http://schemas.openxmlformats.org/officeDocument/2006/relationships/hyperlink" Target="http://www.membershiprewards.com/catalog/productdetail/default.aspx?aid=78877&amp;mrexc=432reem0713unx2hoeg&amp;MET_POINTS=2500" TargetMode="External"/><Relationship Id="rId30" Type="http://schemas.openxmlformats.org/officeDocument/2006/relationships/hyperlink" Target="http://www.membershiprewards.com/catalog/productdetail/?Ntt=Tumi+Travelkit&amp;result_id=CMPG230&amp;Display=detail&amp;aid=111997" TargetMode="External"/><Relationship Id="rId31" Type="http://schemas.openxmlformats.org/officeDocument/2006/relationships/hyperlink" Target="http://www.membershiprewards.com/catalog/productdetail/?result_id=HLX7985&amp;OmniturePageName=brandbrowse&amp;N=504074&amp;aid=112007" TargetMode="External"/><Relationship Id="rId32" Type="http://schemas.openxmlformats.org/officeDocument/2006/relationships/hyperlink" Target="http://www.membershiprewards.com/catalog/productdetail/Default.aspx?result_id=PRM5963&amp;OmniturePageName=brandbrowse&amp;N=504547+504549&amp;aid=111464" TargetMode="External"/><Relationship Id="rId9" Type="http://schemas.openxmlformats.org/officeDocument/2006/relationships/hyperlink" Target="http://www.americanexpress.com/travel" TargetMode="External"/><Relationship Id="rId6" Type="http://schemas.openxmlformats.org/officeDocument/2006/relationships/hyperlink" Target="http://www.membershiprewards.com/catalog/productdetail/default.aspx?aid=91274&amp;mrexc=095reem0713unx1gaeg&amp;MET_POINTS=1000" TargetMode="External"/><Relationship Id="rId7" Type="http://schemas.openxmlformats.org/officeDocument/2006/relationships/hyperlink" Target="http://www.membershiprewards.com/catalog/productdetail/?result_id=PRM5968&amp;aid=111469" TargetMode="External"/><Relationship Id="rId8" Type="http://schemas.openxmlformats.org/officeDocument/2006/relationships/hyperlink" Target="http://www.membershiprewards.com/catalog/productdetail/?result_id=PRM5968&amp;aid=111469" TargetMode="External"/><Relationship Id="rId33" Type="http://schemas.openxmlformats.org/officeDocument/2006/relationships/hyperlink" Target="http://www.membershiprewards.com/catalog/partners/premiumbasicpartner.aspx?brandId=5169" TargetMode="External"/><Relationship Id="rId10" Type="http://schemas.openxmlformats.org/officeDocument/2006/relationships/hyperlink" Target="http://www.membershiprewards.com/catalog/productdetail/?result_id=HLX7919&amp;OmniturePageName=brandbrowse&amp;N=504074&amp;aid=111537" TargetMode="External"/><Relationship Id="rId11" Type="http://schemas.openxmlformats.org/officeDocument/2006/relationships/hyperlink" Target="http://www.membershiprewards.com/catalog/productdetail/?Ntt=Wine+Enthusiast+Electric+Blue+Corkscrew+and+Wine+Vacuum+Preserver+Gift+Set&amp;result_id=HLX7970&amp;Display=detail&amp;aid=111800" TargetMode="External"/><Relationship Id="rId12" Type="http://schemas.openxmlformats.org/officeDocument/2006/relationships/hyperlink" Target="http://www.membershiprewards.com/catalog/productdetail/?result_id=CMPG021&amp;aid=110866" TargetMode="External"/><Relationship Id="rId13" Type="http://schemas.openxmlformats.org/officeDocument/2006/relationships/hyperlink" Target="http://www.membershiprewards.com/catalog/productdetail/?Ntt=KitchenAid+14-Cup+Coffeemaker&amp;result_id=HLX6348&amp;Display=detail&amp;aid=101497" TargetMode="External"/><Relationship Id="rId14" Type="http://schemas.openxmlformats.org/officeDocument/2006/relationships/hyperlink" Target="http://www.membershiprewards.com/catalog/productdetail/?Ntt=nIKON+zOOM+binocular&amp;result_id=LINK7991&amp;Display=detail&amp;aid=109503" TargetMode="External"/><Relationship Id="rId15" Type="http://schemas.openxmlformats.org/officeDocument/2006/relationships/hyperlink" Target="http://www.membershiprewards.com/catalog/productdetail/?result_id=Nike+eGift+Card&amp;GroupId=172" TargetMode="External"/><Relationship Id="rId16" Type="http://schemas.openxmlformats.org/officeDocument/2006/relationships/hyperlink" Target="http://www.membershiprewards.com/catalog/productdetail/?result_id=RYG090&amp;N=10009042&amp;aid=110147" TargetMode="External"/><Relationship Id="rId17" Type="http://schemas.openxmlformats.org/officeDocument/2006/relationships/hyperlink" Target="http://www.membershiprewards.com/catalog/productdetail/?aid=110272&amp;OmnSearchTerm=Sony%AE%203D%20Blu-ray%20Disc%20Player%20with%20Super%20Wi-Fi" TargetMode="External"/><Relationship Id="rId18" Type="http://schemas.openxmlformats.org/officeDocument/2006/relationships/hyperlink" Target="http://www.membershiprewards.com/catalog/productdetail/?Ntt=Canon+PowerShot+SX510+Digital+Camera&amp;result_id=PRM6098&amp;Display=detail&amp;aid=112380" TargetMode="External"/><Relationship Id="rId19" Type="http://schemas.openxmlformats.org/officeDocument/2006/relationships/hyperlink" Target="http://www.membershiprewards.com/catalog/productdetail/?Ntt=Cuisinart+6-Quart+Cook+Central+3-in-1+Multicooker&amp;result_id=PRM5707&amp;Display=detail&amp;aid=109769" TargetMode="Externa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hyperlink" Target="http://www.membershiprewards.com/catalog/productdetail/?Ntt=KitchenAid+14-Cup+Coffeemaker&amp;result_id=HLX6348&amp;Display=detail&amp;aid=101497" TargetMode="External"/><Relationship Id="rId20" Type="http://schemas.openxmlformats.org/officeDocument/2006/relationships/hyperlink" Target="http://www.membershiprewards.com/catalog/productdetail/?Ntt=Verismo+System+580+by+Starbucks+Brewer+with+Bonus+114+Verismo+Pods&amp;result_id=HLX7725&amp;Display=detail&amp;aid=110710" TargetMode="External"/><Relationship Id="rId21" Type="http://schemas.openxmlformats.org/officeDocument/2006/relationships/hyperlink" Target="http://www.membershiprewards.com/catalog/productdetail/?Ntt=LG+60%22+Smart+Plasma+TV+with+HDMI%EF%BF%BD+Cable&amp;result_id=RYG083&amp;Display=detail&amp;aid=110140" TargetMode="External"/><Relationship Id="rId22" Type="http://schemas.openxmlformats.org/officeDocument/2006/relationships/hyperlink" Target="http://www.membershiprewards.com/catalog/productdetail/?result_id=PRM5968&amp;aid=111469" TargetMode="External"/><Relationship Id="rId23" Type="http://schemas.openxmlformats.org/officeDocument/2006/relationships/hyperlink" Target="http://www.membershiprewards.com/catalog/productdetail/?Ntt=dyson+cordless&amp;result_id=HLX7965&amp;Display=detail&amp;aid=111795" TargetMode="External"/><Relationship Id="rId24" Type="http://schemas.openxmlformats.org/officeDocument/2006/relationships/hyperlink" Target="http://www.membershiprewards.com/catalog/productdetail/?result_id=LU584&amp;aid=96276" TargetMode="External"/><Relationship Id="rId25" Type="http://schemas.openxmlformats.org/officeDocument/2006/relationships/hyperlink" Target="http://www.membershiprewards.com/catalog/productdetail/?result_id=PRM5406&amp;aid=105824" TargetMode="External"/><Relationship Id="rId26" Type="http://schemas.openxmlformats.org/officeDocument/2006/relationships/hyperlink" Target="http://www.membershiprewards.com/catalog/productdetail/?result_id=HLX7985&amp;OmniturePageName=brandbrowse&amp;N=504074&amp;aid=112007" TargetMode="External"/><Relationship Id="rId27" Type="http://schemas.openxmlformats.org/officeDocument/2006/relationships/hyperlink" Target="http://www.membershiprewards.com/catalog/productdetail/?result_id=HLX7985&amp;OmniturePageName=brandbrowse&amp;N=504074&amp;aid=112007" TargetMode="External"/><Relationship Id="rId28" Type="http://schemas.openxmlformats.org/officeDocument/2006/relationships/hyperlink" Target="http://www.membershiprewards.com/catalog/productdetail/Default.aspx?result_id=PRM5963&amp;OmniturePageName=brandbrowse&amp;N=504547+504549&amp;aid=111464" TargetMode="External"/><Relationship Id="rId29" Type="http://schemas.openxmlformats.org/officeDocument/2006/relationships/hyperlink" Target="http://www.membershiprewards.com/catalog/partners/premiumbasicpartner.aspx?brandId=6165" TargetMode="External"/><Relationship Id="rId10" Type="http://schemas.openxmlformats.org/officeDocument/2006/relationships/hyperlink" Target="http://www.membershiprewards.com/catalog/productdetail/?Ntt=nIKON+zOOM+binocular&amp;result_id=LINK7991&amp;Display=detail&amp;aid=109503" TargetMode="External"/><Relationship Id="rId11" Type="http://schemas.openxmlformats.org/officeDocument/2006/relationships/hyperlink" Target="http://www.membershiprewards.com/catalog/productdetail/?result_id=RYG090&amp;N=10009042&amp;aid=110147" TargetMode="External"/><Relationship Id="rId12" Type="http://schemas.openxmlformats.org/officeDocument/2006/relationships/hyperlink" Target="http://www.membershiprewards.com/catalog/productdetail/?aid=110272&amp;OmnSearchTerm=Sony%AE%203D%20Blu-ray%20Disc%20Player%20with%20Super%20Wi-Fi" TargetMode="External"/><Relationship Id="rId13" Type="http://schemas.openxmlformats.org/officeDocument/2006/relationships/hyperlink" Target="http://www.membershiprewards.com/catalog/productdetail/?Ntt=Canon+PowerShot+SX510+Digital+Camera&amp;result_id=PRM6098&amp;Display=detail&amp;aid=112380" TargetMode="External"/><Relationship Id="rId14" Type="http://schemas.openxmlformats.org/officeDocument/2006/relationships/hyperlink" Target="http://www.membershiprewards.com/catalog/productdetail/?Ntt=Cuisinart+6-Quart+Cook+Central+3-in-1+Multicooker&amp;result_id=PRM5707&amp;Display=detail&amp;aid=109769" TargetMode="External"/><Relationship Id="rId15" Type="http://schemas.openxmlformats.org/officeDocument/2006/relationships/hyperlink" Target="http://www.membershiprewards.com/catalog/productdetail/?aid=112207&amp;OmnSearchTerm=Dell%2021.5%20%22%20Full%20HD%20Touch%20Monitor" TargetMode="External"/><Relationship Id="rId16" Type="http://schemas.openxmlformats.org/officeDocument/2006/relationships/hyperlink" Target="http://www.membershiprewards.com/catalog/productdetail/?Ntt=Samsung+Galaxy+Wi-Fi+Android+Digital+Camera&amp;result_id=PRM5735&amp;Display=detail&amp;aid=110172" TargetMode="External"/><Relationship Id="rId17" Type="http://schemas.openxmlformats.org/officeDocument/2006/relationships/hyperlink" Target="http://www.membershiprewards.com/catalog/productdetail/?Ntt=Nikon+D3200+Digital+SLR+Camera+with&amp;result_id=LINK6825&amp;Display=detail&amp;aid=104885" TargetMode="External"/><Relationship Id="rId18" Type="http://schemas.openxmlformats.org/officeDocument/2006/relationships/hyperlink" Target="http://www.membershiprewards.com/catalog/productdetail/?Ntt=Acer+Touch+Ultrabook+with+Built+Sleeve&amp;result_id=RYG310&amp;Display=detail&amp;aid=111350" TargetMode="External"/><Relationship Id="rId19" Type="http://schemas.openxmlformats.org/officeDocument/2006/relationships/hyperlink" Target="http://www.membershiprewards.com/catalog/productdetail/?result_id=PRM5968&amp;aid=111469" TargetMode="External"/><Relationship Id="rId1" Type="http://schemas.openxmlformats.org/officeDocument/2006/relationships/hyperlink" Target="http://www.membershiprewards.com/catalog/productdetail/default.aspx?aid=78877&amp;mrexc=592reem0713unw5hoeg&amp;MET_POINTS=22000" TargetMode="External"/><Relationship Id="rId2" Type="http://schemas.openxmlformats.org/officeDocument/2006/relationships/hyperlink" Target="http://www.membershiprewards.com/catalog/landing/amazon/default.aspx?mrexc=634reem0713unw1amsh&amp;MET_POINTS=1000" TargetMode="External"/><Relationship Id="rId3" Type="http://schemas.openxmlformats.org/officeDocument/2006/relationships/hyperlink" Target="http://www.membershiprewards.com/catalog/productdetail/default.aspx?GroupId=289&amp;mrexc=636reem0713uny1greg&amp;MET_POINTS=1000" TargetMode="External"/><Relationship Id="rId4" Type="http://schemas.openxmlformats.org/officeDocument/2006/relationships/hyperlink" Target="http://www.membershiprewards.com/catalog/productdetail/default.aspx?aid=78877&amp;mrexc=432reem0713unx2hoeg&amp;MET_POINTS=2500" TargetMode="External"/><Relationship Id="rId5" Type="http://schemas.openxmlformats.org/officeDocument/2006/relationships/hyperlink" Target="http://www.membershiprewards.com/catalog/productdetail/default.aspx?aid=91274&amp;mrexc=095reem0713unx1gaeg&amp;MET_POINTS=1000" TargetMode="External"/><Relationship Id="rId6" Type="http://schemas.openxmlformats.org/officeDocument/2006/relationships/hyperlink" Target="http://www.membershiprewards.com/catalog/travel/TravelPartner.aspx?brandId=4533&amp;N=&amp;aid=98221" TargetMode="External"/><Relationship Id="rId7" Type="http://schemas.openxmlformats.org/officeDocument/2006/relationships/hyperlink" Target="http://www.membershiprewards.com/catalog/productdetail/?result_id=HLX7919&amp;OmniturePageName=brandbrowse&amp;N=504074&amp;aid=111537" TargetMode="External"/><Relationship Id="rId8" Type="http://schemas.openxmlformats.org/officeDocument/2006/relationships/hyperlink" Target="http://www.membershiprewards.com/catalog/productdetail/?result_id=Nike+eGift+Card&amp;GroupId=172" TargetMode="External"/></Relationships>
</file>

<file path=xl/worksheets/_rels/sheet6.xml.rels><?xml version="1.0" encoding="UTF-8" standalone="yes"?>
<Relationships xmlns="http://schemas.openxmlformats.org/package/2006/relationships"><Relationship Id="rId20" Type="http://schemas.openxmlformats.org/officeDocument/2006/relationships/hyperlink" Target="http://www.membershiprewards.com/catalog/productdetail/?aid=110272&amp;OmnSearchTerm=Sony%AE%203D%20Blu-ray%20Disc%20Player%20with%20Super%20Wi-Fi" TargetMode="External"/><Relationship Id="rId21" Type="http://schemas.openxmlformats.org/officeDocument/2006/relationships/hyperlink" Target="http://www.membershiprewards.com/catalog/productdetail/?Ntt=Nintendo+3DS+XL+Bundle&amp;result_id=HLX8039&amp;Display=detail&amp;aid=112377" TargetMode="External"/><Relationship Id="rId22" Type="http://schemas.openxmlformats.org/officeDocument/2006/relationships/hyperlink" Target="http://www.membershiprewards.com/catalog/productdetail/?Ntt=Canon+PowerShot+SX510+Digital+Camera&amp;result_id=PRM6098&amp;Display=detail&amp;aid=112380" TargetMode="External"/><Relationship Id="rId23" Type="http://schemas.openxmlformats.org/officeDocument/2006/relationships/hyperlink" Target="http://www.membershiprewards.com/catalog/productdetail/?result_id=WA55&amp;OmniturePageName=categorybrowse&amp;N=10000002&amp;aid=108783" TargetMode="External"/><Relationship Id="rId24" Type="http://schemas.openxmlformats.org/officeDocument/2006/relationships/hyperlink" Target="http://www.membershiprewards.com/catalog/productdetail/?Ntt=Cuisinart+6-Quart+Cook+Central+3-in-1+Multicooker&amp;result_id=PRM5707&amp;Display=detail&amp;aid=109769" TargetMode="External"/><Relationship Id="rId25" Type="http://schemas.openxmlformats.org/officeDocument/2006/relationships/hyperlink" Target="http://www.membershiprewards.com/catalog/productdetail/?aid=112207&amp;OmnSearchTerm=Dell%2021.5%20%22%20Full%20HD%20Touch%20Monitor" TargetMode="External"/><Relationship Id="rId26" Type="http://schemas.openxmlformats.org/officeDocument/2006/relationships/hyperlink" Target="http://www.membershiprewards.com/catalog/productdetail/?Ntt=Samsung+Galaxy+Wi-Fi+Android+Digital+Camera&amp;result_id=PRM5735&amp;Display=detail&amp;aid=110172" TargetMode="External"/><Relationship Id="rId27" Type="http://schemas.openxmlformats.org/officeDocument/2006/relationships/hyperlink" Target="http://www.membershiprewards.com/catalog/productdetail/?Ntt=Nikon+D3200+Digital+SLR+Camera+with&amp;result_id=LINK6825&amp;Display=detail&amp;aid=104885" TargetMode="External"/><Relationship Id="rId28" Type="http://schemas.openxmlformats.org/officeDocument/2006/relationships/hyperlink" Target="http://www.membershiprewards.com/catalog/productdetail/?Ntt=Acer+Touch+Ultrabook+with+Built+Sleeve&amp;result_id=RYG310&amp;Display=detail&amp;aid=111350" TargetMode="External"/><Relationship Id="rId29" Type="http://schemas.openxmlformats.org/officeDocument/2006/relationships/hyperlink" Target="http://www.membershiprewards.com/catalog/productdetail/?Ntt=Verismo+System+580+by+Starbucks+Brewer+with+Bonus+114+Verismo+Pods&amp;result_id=HLX7725&amp;Display=detail&amp;aid=110710" TargetMode="External"/><Relationship Id="rId1" Type="http://schemas.openxmlformats.org/officeDocument/2006/relationships/hyperlink" Target="http://www.membershiprewards.com/catalog/search/?N=15500000%20506176%20505169&amp;mrexc=370reem0713unx4thti&amp;MET_POINTS=15000" TargetMode="External"/><Relationship Id="rId2" Type="http://schemas.openxmlformats.org/officeDocument/2006/relationships/hyperlink" Target="http://www.membershiprewards.com/catalog/productdetail/default.aspx?aid=78877&amp;mrexc=592reem0713unw5hoeg&amp;MET_POINTS=22000" TargetMode="External"/><Relationship Id="rId3" Type="http://schemas.openxmlformats.org/officeDocument/2006/relationships/hyperlink" Target="http://www.membershiprewards.com/catalog/search/?Display=detail&amp;Ntt=seaworld&amp;mrexc=613reem0713unw8sepa&amp;MET_POINTS=100000" TargetMode="External"/><Relationship Id="rId4" Type="http://schemas.openxmlformats.org/officeDocument/2006/relationships/hyperlink" Target="http://www.membershiprewards.com/catalog/landing/amazon/default.aspx?mrexc=634reem0713unw1amsh&amp;MET_POINTS=1000" TargetMode="External"/><Relationship Id="rId5" Type="http://schemas.openxmlformats.org/officeDocument/2006/relationships/hyperlink" Target="http://www.membershiprewards.com/catalog/productdetail/default.aspx?GroupId=289&amp;mrexc=636reem0713uny1greg&amp;MET_POINTS=1000" TargetMode="External"/><Relationship Id="rId30" Type="http://schemas.openxmlformats.org/officeDocument/2006/relationships/hyperlink" Target="http://www.membershiprewards.com/catalog/productdetail/?result_id=HLX7985&amp;OmniturePageName=brandbrowse&amp;N=504074&amp;aid=112007" TargetMode="External"/><Relationship Id="rId31" Type="http://schemas.openxmlformats.org/officeDocument/2006/relationships/hyperlink" Target="http://www.membershiprewards.com/catalog/productdetail/?Ntt=LG+60%22+Smart+Plasma+TV+with+HDMI%EF%BF%BD+Cable&amp;result_id=RYG083&amp;Display=detail&amp;aid=110140" TargetMode="External"/><Relationship Id="rId32" Type="http://schemas.openxmlformats.org/officeDocument/2006/relationships/hyperlink" Target="http://www.membershiprewards.com/catalog/productdetail/?Ntt=dyson+cordless&amp;result_id=HLX7965&amp;Display=detail&amp;aid=111795" TargetMode="External"/><Relationship Id="rId9" Type="http://schemas.openxmlformats.org/officeDocument/2006/relationships/hyperlink" Target="http://www.membershiprewards.com/catalog/productdetail/?result_id=Barnes+%26+Noble+eGift+Card&amp;OmniturePageName=categorybrowse&amp;N=104899+18888888&amp;showAll=true&amp;GroupId=175" TargetMode="External"/><Relationship Id="rId6" Type="http://schemas.openxmlformats.org/officeDocument/2006/relationships/hyperlink" Target="http://www.membershiprewards.com/catalog/productdetail/default.aspx?aid=78877&amp;mrexc=432reem0713unx2hoeg&amp;MET_POINTS=2500" TargetMode="External"/><Relationship Id="rId7" Type="http://schemas.openxmlformats.org/officeDocument/2006/relationships/hyperlink" Target="http://www.membershiprewards.com/catalog/search/?Display=detail&amp;Ntt=four%20movie%20tickets&amp;mrexc=277reem0713uny2moti&amp;MET_POINTS=2500" TargetMode="External"/><Relationship Id="rId8" Type="http://schemas.openxmlformats.org/officeDocument/2006/relationships/hyperlink" Target="http://www.membershiprewards.com/catalog/productdetail/default.aspx?aid=91274&amp;mrexc=095reem0713unx1gaeg&amp;MET_POINTS=1000" TargetMode="External"/><Relationship Id="rId33" Type="http://schemas.openxmlformats.org/officeDocument/2006/relationships/hyperlink" Target="http://www.membershiprewards.com/catalog/productdetail/?result_id=LU584&amp;aid=96276" TargetMode="External"/><Relationship Id="rId34" Type="http://schemas.openxmlformats.org/officeDocument/2006/relationships/hyperlink" Target="http://www.membershiprewards.com/catalog/productdetail/?result_id=PRM5406&amp;aid=105824" TargetMode="External"/><Relationship Id="rId35" Type="http://schemas.openxmlformats.org/officeDocument/2006/relationships/hyperlink" Target="http://www.membershiprewards.com/catalog/productdetail/?Ntt=Tumi+Travelkit&amp;result_id=CMPG230&amp;Display=detail&amp;aid=111997" TargetMode="External"/><Relationship Id="rId36" Type="http://schemas.openxmlformats.org/officeDocument/2006/relationships/hyperlink" Target="http://www.membershiprewards.com/catalog/productdetail/?result_id=BOS254&amp;aid=110832" TargetMode="External"/><Relationship Id="rId10" Type="http://schemas.openxmlformats.org/officeDocument/2006/relationships/hyperlink" Target="http://www.membershiprewards.com/catalog/productdetail/?result_id=PRM5968&amp;aid=111469" TargetMode="External"/><Relationship Id="rId11" Type="http://schemas.openxmlformats.org/officeDocument/2006/relationships/hyperlink" Target="http://www.membershiprewards.com/catalog/productdetail/?result_id=PRM5968&amp;aid=111469" TargetMode="External"/><Relationship Id="rId12" Type="http://schemas.openxmlformats.org/officeDocument/2006/relationships/hyperlink" Target="http://www.americanexpress.com/travel" TargetMode="External"/><Relationship Id="rId13" Type="http://schemas.openxmlformats.org/officeDocument/2006/relationships/hyperlink" Target="http://www.membershiprewards.com/catalog/productdetail/?result_id=HLX7919&amp;OmniturePageName=brandbrowse&amp;N=504074&amp;aid=111537" TargetMode="External"/><Relationship Id="rId14" Type="http://schemas.openxmlformats.org/officeDocument/2006/relationships/hyperlink" Target="http://www.membershiprewards.com/catalog/productdetail/?Ntt=Wine+Enthusiast+Electric+Blue+Corkscrew+and+Wine+Vacuum+Preserver+Gift+Set&amp;result_id=HLX7970&amp;Display=detail&amp;aid=111800" TargetMode="External"/><Relationship Id="rId15" Type="http://schemas.openxmlformats.org/officeDocument/2006/relationships/hyperlink" Target="http://www.membershiprewards.com/catalog/productdetail/?result_id=CMPG021&amp;aid=110866" TargetMode="External"/><Relationship Id="rId16" Type="http://schemas.openxmlformats.org/officeDocument/2006/relationships/hyperlink" Target="http://www.membershiprewards.com/catalog/productdetail/?Ntt=KitchenAid+14-Cup+Coffeemaker&amp;result_id=HLX6348&amp;Display=detail&amp;aid=101497" TargetMode="External"/><Relationship Id="rId17" Type="http://schemas.openxmlformats.org/officeDocument/2006/relationships/hyperlink" Target="http://www.membershiprewards.com/catalog/productdetail/?Ntt=nIKON+zOOM+binocular&amp;result_id=LINK7991&amp;Display=detail&amp;aid=109503" TargetMode="External"/><Relationship Id="rId18" Type="http://schemas.openxmlformats.org/officeDocument/2006/relationships/hyperlink" Target="http://www.membershiprewards.com/catalog/productdetail/?result_id=Nike+eGift+Card&amp;GroupId=172" TargetMode="External"/><Relationship Id="rId19" Type="http://schemas.openxmlformats.org/officeDocument/2006/relationships/hyperlink" Target="http://www.membershiprewards.com/catalog/productdetail/?result_id=RYG090&amp;N=10009042&amp;aid=110147" TargetMode="External"/><Relationship Id="rId37" Type="http://schemas.openxmlformats.org/officeDocument/2006/relationships/customProperty" Target="../customProperty4.bin"/></Relationships>
</file>

<file path=xl/worksheets/_rels/sheet7.xml.rels><?xml version="1.0" encoding="UTF-8" standalone="yes"?>
<Relationships xmlns="http://schemas.openxmlformats.org/package/2006/relationships"><Relationship Id="rId20" Type="http://schemas.openxmlformats.org/officeDocument/2006/relationships/hyperlink" Target="http://www.membershiprewards.com/catalog/productdetail/?Ntt=Cuisinart+6-Quart+Cook+Central+3-in-1+Multicooker&amp;result_id=PRM5707&amp;Display=detail&amp;aid=109769" TargetMode="External"/><Relationship Id="rId21" Type="http://schemas.openxmlformats.org/officeDocument/2006/relationships/hyperlink" Target="http://www.membershiprewards.com/catalog/productdetail/?aid=112207&amp;OmnSearchTerm=Dell%2021.5%20%22%20Full%20HD%20Touch%20Monitor" TargetMode="External"/><Relationship Id="rId22" Type="http://schemas.openxmlformats.org/officeDocument/2006/relationships/hyperlink" Target="http://www.membershiprewards.com/catalog/productdetail/?Ntt=Samsung+Galaxy+Wi-Fi+Android+Digital+Camera&amp;result_id=PRM5735&amp;Display=detail&amp;aid=110172" TargetMode="External"/><Relationship Id="rId23" Type="http://schemas.openxmlformats.org/officeDocument/2006/relationships/hyperlink" Target="http://www.membershiprewards.com/catalog/productdetail/?Ntt=Nikon+D3200+Digital+SLR+Camera+with&amp;result_id=LINK6825&amp;Display=detail&amp;aid=104885" TargetMode="External"/><Relationship Id="rId24" Type="http://schemas.openxmlformats.org/officeDocument/2006/relationships/hyperlink" Target="http://www.membershiprewards.com/catalog/productdetail/?Ntt=Acer+Touch+Ultrabook+with+Built+Sleeve&amp;result_id=RYG310&amp;Display=detail&amp;aid=111350" TargetMode="External"/><Relationship Id="rId25" Type="http://schemas.openxmlformats.org/officeDocument/2006/relationships/hyperlink" Target="http://www.membershiprewards.com/catalog/productdetail/?result_id=PRM5968&amp;aid=111469" TargetMode="External"/><Relationship Id="rId26" Type="http://schemas.openxmlformats.org/officeDocument/2006/relationships/hyperlink" Target="http://www.membershiprewards.com/catalog/productdetail/?Ntt=Verismo+System+580+by+Starbucks+Brewer+with+Bonus+114+Verismo+Pods&amp;result_id=HLX7725&amp;Display=detail&amp;aid=110710" TargetMode="External"/><Relationship Id="rId27" Type="http://schemas.openxmlformats.org/officeDocument/2006/relationships/hyperlink" Target="http://www.membershiprewards.com/catalog/productdetail/?result_id=HLX7985&amp;OmniturePageName=brandbrowse&amp;N=504074&amp;aid=112007" TargetMode="External"/><Relationship Id="rId28" Type="http://schemas.openxmlformats.org/officeDocument/2006/relationships/hyperlink" Target="http://www.membershiprewards.com/catalog/productdetail/?Ntt=LG+60%22+Smart+Plasma+TV+with+HDMI%EF%BF%BD+Cable&amp;result_id=RYG083&amp;Display=detail&amp;aid=110140" TargetMode="External"/><Relationship Id="rId29" Type="http://schemas.openxmlformats.org/officeDocument/2006/relationships/hyperlink" Target="http://www.membershiprewards.com/catalog/productdetail/?result_id=PRM5968&amp;aid=111469" TargetMode="External"/><Relationship Id="rId1" Type="http://schemas.openxmlformats.org/officeDocument/2006/relationships/hyperlink" Target="http://www.membershiprewards.com/catalog/productdetail/default.aspx?aid=78877&amp;mrexc=592reem0713unw5hoeg&amp;MET_POINTS=22000" TargetMode="External"/><Relationship Id="rId2" Type="http://schemas.openxmlformats.org/officeDocument/2006/relationships/hyperlink" Target="http://www.membershiprewards.com/catalog/search/?Display=detail&amp;Ntt=seaworld&amp;mrexc=613reem0713unw8sepa&amp;MET_POINTS=100000" TargetMode="External"/><Relationship Id="rId3" Type="http://schemas.openxmlformats.org/officeDocument/2006/relationships/hyperlink" Target="http://www.membershiprewards.com/catalog/landing/amazon/default.aspx?mrexc=634reem0713unw1amsh&amp;MET_POINTS=1000" TargetMode="External"/><Relationship Id="rId4" Type="http://schemas.openxmlformats.org/officeDocument/2006/relationships/hyperlink" Target="http://www.membershiprewards.com/catalog/productdetail/default.aspx?GroupId=289&amp;mrexc=636reem0713uny1greg&amp;MET_POINTS=1000" TargetMode="External"/><Relationship Id="rId5" Type="http://schemas.openxmlformats.org/officeDocument/2006/relationships/hyperlink" Target="http://www.membershiprewards.com/catalog/productdetail/default.aspx?aid=78877&amp;mrexc=432reem0713unx2hoeg&amp;MET_POINTS=2500" TargetMode="External"/><Relationship Id="rId30" Type="http://schemas.openxmlformats.org/officeDocument/2006/relationships/hyperlink" Target="http://www.membershiprewards.com/catalog/productdetail/?Ntt=dyson+cordless&amp;result_id=HLX7965&amp;Display=detail&amp;aid=111795" TargetMode="External"/><Relationship Id="rId31" Type="http://schemas.openxmlformats.org/officeDocument/2006/relationships/hyperlink" Target="http://www.membershiprewards.com/catalog/productdetail/?result_id=LU584&amp;aid=96276" TargetMode="External"/><Relationship Id="rId32" Type="http://schemas.openxmlformats.org/officeDocument/2006/relationships/hyperlink" Target="http://www.membershiprewards.com/catalog/productdetail/?result_id=PRM5406&amp;aid=105824" TargetMode="External"/><Relationship Id="rId9" Type="http://schemas.openxmlformats.org/officeDocument/2006/relationships/hyperlink" Target="http://www.membershiprewards.com/catalog/search/?Display=detail&amp;Ntt=Four%20Seasons%20Gift%20Card&amp;OmnSearchTerm=Four%20Seasons%20Gift%20Card" TargetMode="External"/><Relationship Id="rId6" Type="http://schemas.openxmlformats.org/officeDocument/2006/relationships/hyperlink" Target="http://www.membershiprewards.com/catalog/search/?Display=detail&amp;Ntt=four%20movie%20tickets&amp;mrexc=277reem0713uny2moti&amp;MET_POINTS=2500" TargetMode="External"/><Relationship Id="rId7" Type="http://schemas.openxmlformats.org/officeDocument/2006/relationships/hyperlink" Target="http://www.membershiprewards.com/catalog/productdetail/default.aspx?aid=91274&amp;mrexc=095reem0713unx1gaeg&amp;MET_POINTS=1000" TargetMode="External"/><Relationship Id="rId8" Type="http://schemas.openxmlformats.org/officeDocument/2006/relationships/hyperlink" Target="http://www.membershiprewards.com/catalog/travel/TravelPartner.aspx?brandId=4533&amp;N=&amp;aid=98221" TargetMode="External"/><Relationship Id="rId33" Type="http://schemas.openxmlformats.org/officeDocument/2006/relationships/hyperlink" Target="http://www.membershiprewards.com/catalog/productdetail/?result_id=BOS254&amp;aid=110832" TargetMode="External"/><Relationship Id="rId34" Type="http://schemas.openxmlformats.org/officeDocument/2006/relationships/customProperty" Target="../customProperty5.bin"/><Relationship Id="rId10" Type="http://schemas.openxmlformats.org/officeDocument/2006/relationships/hyperlink" Target="http://www.membershiprewards.com/catalog/productdetail/?result_id=Barnes+%26+Noble+eGift+Card&amp;OmniturePageName=categorybrowse&amp;N=104899+18888888&amp;showAll=true&amp;GroupId=175" TargetMode="External"/><Relationship Id="rId11" Type="http://schemas.openxmlformats.org/officeDocument/2006/relationships/hyperlink" Target="http://www.membershiprewards.com/catalog/productdetail/?result_id=HLX7919&amp;OmniturePageName=brandbrowse&amp;N=504074&amp;aid=111537" TargetMode="External"/><Relationship Id="rId12" Type="http://schemas.openxmlformats.org/officeDocument/2006/relationships/hyperlink" Target="http://www.membershiprewards.com/catalog/productdetail/?result_id=Nike+eGift+Card&amp;GroupId=172" TargetMode="External"/><Relationship Id="rId13" Type="http://schemas.openxmlformats.org/officeDocument/2006/relationships/hyperlink" Target="http://www.membershiprewards.com/catalog/productdetail/?Ntt=KitchenAid+14-Cup+Coffeemaker&amp;result_id=HLX6348&amp;Display=detail&amp;aid=101497" TargetMode="External"/><Relationship Id="rId14" Type="http://schemas.openxmlformats.org/officeDocument/2006/relationships/hyperlink" Target="http://www.membershiprewards.com/catalog/productdetail/?Ntt=nIKON+zOOM+binocular&amp;result_id=LINK7991&amp;Display=detail&amp;aid=109503" TargetMode="External"/><Relationship Id="rId15" Type="http://schemas.openxmlformats.org/officeDocument/2006/relationships/hyperlink" Target="http://www.membershiprewards.com/catalog/productdetail/?result_id=RYG090&amp;N=10009042&amp;aid=110147" TargetMode="External"/><Relationship Id="rId16" Type="http://schemas.openxmlformats.org/officeDocument/2006/relationships/hyperlink" Target="http://www.membershiprewards.com/catalog/productdetail/?aid=110272&amp;OmnSearchTerm=Sony%AE%203D%20Blu-ray%20Disc%20Player%20with%20Super%20Wi-Fi" TargetMode="External"/><Relationship Id="rId17" Type="http://schemas.openxmlformats.org/officeDocument/2006/relationships/hyperlink" Target="http://www.membershiprewards.com/catalog/productdetail/?Ntt=Nintendo+3DS+XL+Bundle&amp;result_id=HLX8039&amp;Display=detail&amp;aid=112377" TargetMode="External"/><Relationship Id="rId18" Type="http://schemas.openxmlformats.org/officeDocument/2006/relationships/hyperlink" Target="http://www.membershiprewards.com/catalog/productdetail/?Ntt=Canon+PowerShot+SX510+Digital+Camera&amp;result_id=PRM6098&amp;Display=detail&amp;aid=112380" TargetMode="External"/><Relationship Id="rId19" Type="http://schemas.openxmlformats.org/officeDocument/2006/relationships/hyperlink" Target="http://www.membershiprewards.com/catalog/productdetail/?result_id=WA55&amp;OmniturePageName=categorybrowse&amp;N=10000002&amp;aid=108783" TargetMode="Externa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hyperlink" Target="http://www.membershiprewards.com/catalog/productdetail/?result_id=PRM5660&amp;aid=109551" TargetMode="External"/><Relationship Id="rId20" Type="http://schemas.openxmlformats.org/officeDocument/2006/relationships/hyperlink" Target="http://www.membershiprewards.com/catalog/productdetail/?result_id=PRM5968&amp;aid=111469" TargetMode="External"/><Relationship Id="rId21" Type="http://schemas.openxmlformats.org/officeDocument/2006/relationships/hyperlink" Target="http://www.membershiprewards.com/catalog/productdetail/?result_id=PRM5968&amp;aid=111469" TargetMode="External"/><Relationship Id="rId22" Type="http://schemas.openxmlformats.org/officeDocument/2006/relationships/hyperlink" Target="http://www.membershiprewards.com/catalog/partners/premiumpartner.aspx?brandId=3546" TargetMode="External"/><Relationship Id="rId23" Type="http://schemas.openxmlformats.org/officeDocument/2006/relationships/hyperlink" Target="http://www.americanexpress.com/travel" TargetMode="External"/><Relationship Id="rId24" Type="http://schemas.openxmlformats.org/officeDocument/2006/relationships/hyperlink" Target="http://www.americanexpress.com/travel" TargetMode="External"/><Relationship Id="rId25" Type="http://schemas.openxmlformats.org/officeDocument/2006/relationships/customProperty" Target="../customProperty6.bin"/><Relationship Id="rId10" Type="http://schemas.openxmlformats.org/officeDocument/2006/relationships/hyperlink" Target="http://www.membershiprewards.com/catalog/productdetail/?Ntt=prm5937&amp;result_id=PRM5937&amp;Display=detail&amp;aid=111438" TargetMode="External"/><Relationship Id="rId11" Type="http://schemas.openxmlformats.org/officeDocument/2006/relationships/hyperlink" Target="http://www.membershiprewards.com/catalog/productdetail/default.aspx?&amp;aid=101049" TargetMode="External"/><Relationship Id="rId12" Type="http://schemas.openxmlformats.org/officeDocument/2006/relationships/hyperlink" Target="http://www.membershiprewards.com/catalog/productdetail/default.aspx?&amp;aid=97956" TargetMode="External"/><Relationship Id="rId13" Type="http://schemas.openxmlformats.org/officeDocument/2006/relationships/hyperlink" Target="http://www.membershiprewards.com/catalog/productdetail/?Ntt=ryf183&amp;result_id=RYF183&amp;Display=detail&amp;aid=105379" TargetMode="External"/><Relationship Id="rId14" Type="http://schemas.openxmlformats.org/officeDocument/2006/relationships/hyperlink" Target="http://www.membershiprewards.com/catalog/productdetail/default.aspx?&amp;aid=86417" TargetMode="External"/><Relationship Id="rId15" Type="http://schemas.openxmlformats.org/officeDocument/2006/relationships/hyperlink" Target="http://www.membershiprewards.com/catalog/productdetail/default.aspx?aid=91274&amp;mrexc=095reem0713unx1gaeg&amp;MET_POINTS=1000" TargetMode="External"/><Relationship Id="rId16" Type="http://schemas.openxmlformats.org/officeDocument/2006/relationships/hyperlink" Target="http://www.membershiprewards.com/catalog/productdetail/?Ntt=land&amp;result_id=Lands%27+End+eGift+Card&amp;Display=detail&amp;GroupId=185" TargetMode="External"/><Relationship Id="rId17" Type="http://schemas.openxmlformats.org/officeDocument/2006/relationships/hyperlink" Target="http://www.membershiprewards.com/catalog/partners/premiumpartner.aspx?brandId=4651" TargetMode="External"/><Relationship Id="rId18" Type="http://schemas.openxmlformats.org/officeDocument/2006/relationships/hyperlink" Target="http://www.membershiprewards.com/catalog/productdetail/default.aspx?aid=106794&amp;mrexc=566reem0713unz2apip&amp;MET_POINTS=7500" TargetMode="External"/><Relationship Id="rId19" Type="http://schemas.openxmlformats.org/officeDocument/2006/relationships/hyperlink" Target="http://www.membershiprewards.com/catalog/productdetail/?result_id=PRM4238&amp;OmniturePageName=brandbrowse&amp;N=0&amp;aid=96898" TargetMode="External"/><Relationship Id="rId1" Type="http://schemas.openxmlformats.org/officeDocument/2006/relationships/hyperlink" Target="http://www.membershiprewards.com/catalog/search/?N=15500000%20506176%20505169&amp;mrexc=370reem0713unx4thti&amp;MET_POINTS=15000" TargetMode="External"/><Relationship Id="rId2" Type="http://schemas.openxmlformats.org/officeDocument/2006/relationships/hyperlink" Target="http://www.membershiprewards.com/catalog/productdetail/default.aspx?aid=78877&amp;mrexc=592reem0713unw5hoeg&amp;MET_POINTS=22000" TargetMode="External"/><Relationship Id="rId3" Type="http://schemas.openxmlformats.org/officeDocument/2006/relationships/hyperlink" Target="http://www.membershiprewards.com/catalog/search/?Display=detail&amp;Ntt=seaworld&amp;mrexc=613reem0713unw8sepa&amp;MET_POINTS=100000" TargetMode="External"/><Relationship Id="rId4" Type="http://schemas.openxmlformats.org/officeDocument/2006/relationships/hyperlink" Target="http://www.membershiprewards.com/catalog/landing/amazon/default.aspx?mrexc=634reem0713unw1amsh&amp;MET_POINTS=1000" TargetMode="External"/><Relationship Id="rId5" Type="http://schemas.openxmlformats.org/officeDocument/2006/relationships/hyperlink" Target="http://www.membershiprewards.com/catalog/productdetail/default.aspx?GroupId=289&amp;mrexc=636reem0713uny1greg&amp;MET_POINTS=1000" TargetMode="External"/><Relationship Id="rId6" Type="http://schemas.openxmlformats.org/officeDocument/2006/relationships/hyperlink" Target="http://www.membershiprewards.com/catalog/productdetail/default.aspx?aid=78877&amp;mrexc=432reem0713unx2hoeg&amp;MET_POINTS=2500" TargetMode="External"/><Relationship Id="rId7" Type="http://schemas.openxmlformats.org/officeDocument/2006/relationships/hyperlink" Target="http://www.membershiprewards.com/catalog/search/?Display=detail&amp;Ntt=four%20movie%20tickets&amp;mrexc=277reem0713uny2moti&amp;MET_POINTS=2500" TargetMode="External"/><Relationship Id="rId8" Type="http://schemas.openxmlformats.org/officeDocument/2006/relationships/hyperlink" Target="http://www.membershiprewards.com/catalog/productdetail/?Ntt=apple+tv&amp;result_id=PRM4040&amp;Display=detail&amp;aid=93439" TargetMode="Externa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hyperlink" Target="http://www.membershiprewards.com/catalog/productdetail/?Ntt=prm5937&amp;result_id=PRM5937&amp;Display=detail&amp;aid=111438" TargetMode="External"/><Relationship Id="rId20" Type="http://schemas.openxmlformats.org/officeDocument/2006/relationships/hyperlink" Target="http://www.membershiprewards.com/catalog/productdetail/?Ntt=PRM4505&amp;result_id=PRM4505&amp;Display=detail&amp;aid=99400" TargetMode="External"/><Relationship Id="rId21" Type="http://schemas.openxmlformats.org/officeDocument/2006/relationships/hyperlink" Target="http://www.membershiprewards.com/catalog/productdetail/?result_id=PRM5968&amp;aid=111469" TargetMode="External"/><Relationship Id="rId22" Type="http://schemas.openxmlformats.org/officeDocument/2006/relationships/customProperty" Target="../customProperty7.bin"/><Relationship Id="rId10" Type="http://schemas.openxmlformats.org/officeDocument/2006/relationships/hyperlink" Target="http://www.membershiprewards.com/catalog/productdetail/default.aspx?&amp;aid=101049" TargetMode="External"/><Relationship Id="rId11" Type="http://schemas.openxmlformats.org/officeDocument/2006/relationships/hyperlink" Target="http://www.membershiprewards.com/catalog/productdetail/default.aspx?&amp;aid=97956" TargetMode="External"/><Relationship Id="rId12" Type="http://schemas.openxmlformats.org/officeDocument/2006/relationships/hyperlink" Target="http://www.membershiprewards.com/catalog/productdetail/?Ntt=ryf183&amp;result_id=RYF183&amp;Display=detail&amp;aid=105379" TargetMode="External"/><Relationship Id="rId13" Type="http://schemas.openxmlformats.org/officeDocument/2006/relationships/hyperlink" Target="http://www.membershiprewards.com/catalog/productdetail/default.aspx?&amp;aid=86417" TargetMode="External"/><Relationship Id="rId14" Type="http://schemas.openxmlformats.org/officeDocument/2006/relationships/hyperlink" Target="http://www.membershiprewards.com/catalog/productdetail/default.aspx?aid=91274&amp;mrexc=095reem0713unx1gaeg&amp;MET_POINTS=1000" TargetMode="External"/><Relationship Id="rId15" Type="http://schemas.openxmlformats.org/officeDocument/2006/relationships/hyperlink" Target="http://www.membershiprewards.com/catalog/productdetail/?Ntt=land&amp;result_id=Lands%27+End+eGift+Card&amp;Display=detail&amp;GroupId=185" TargetMode="External"/><Relationship Id="rId16" Type="http://schemas.openxmlformats.org/officeDocument/2006/relationships/hyperlink" Target="http://www.membershiprewards.com/catalog/partners/premiumpartner.aspx?brandId=4651" TargetMode="External"/><Relationship Id="rId17" Type="http://schemas.openxmlformats.org/officeDocument/2006/relationships/hyperlink" Target="http://www.membershiprewards.com/catalog/travel/TravelPartner.aspx?brandId=4533&amp;N=&amp;aid=98221" TargetMode="External"/><Relationship Id="rId18" Type="http://schemas.openxmlformats.org/officeDocument/2006/relationships/hyperlink" Target="http://www.membershiprewards.com/catalog/search/?Display=detail&amp;Ntt=Four%20Seasons%20Gift%20Card&amp;OmnSearchTerm=Four%20Seasons%20Gift%20Card" TargetMode="External"/><Relationship Id="rId19" Type="http://schemas.openxmlformats.org/officeDocument/2006/relationships/hyperlink" Target="http://www.membershiprewards.com/catalog/productdetail/default.aspx?aid=106794&amp;mrexc=566reem0713unz2apip&amp;MET_POINTS=7500" TargetMode="External"/><Relationship Id="rId1" Type="http://schemas.openxmlformats.org/officeDocument/2006/relationships/hyperlink" Target="http://www.membershiprewards.com/catalog/productdetail/default.aspx?aid=78877&amp;mrexc=592reem0713unw5hoeg&amp;MET_POINTS=22000" TargetMode="External"/><Relationship Id="rId2" Type="http://schemas.openxmlformats.org/officeDocument/2006/relationships/hyperlink" Target="http://www.membershiprewards.com/catalog/search/?Display=detail&amp;Ntt=seaworld&amp;mrexc=613reem0713unw8sepa&amp;MET_POINTS=100000" TargetMode="External"/><Relationship Id="rId3" Type="http://schemas.openxmlformats.org/officeDocument/2006/relationships/hyperlink" Target="http://www.membershiprewards.com/catalog/landing/amazon/default.aspx?mrexc=634reem0713unw1amsh&amp;MET_POINTS=1000" TargetMode="External"/><Relationship Id="rId4" Type="http://schemas.openxmlformats.org/officeDocument/2006/relationships/hyperlink" Target="http://www.membershiprewards.com/catalog/productdetail/default.aspx?GroupId=289&amp;mrexc=636reem0713uny1greg&amp;MET_POINTS=1000" TargetMode="External"/><Relationship Id="rId5" Type="http://schemas.openxmlformats.org/officeDocument/2006/relationships/hyperlink" Target="http://www.membershiprewards.com/catalog/productdetail/default.aspx?aid=78877&amp;mrexc=432reem0713unx2hoeg&amp;MET_POINTS=2500" TargetMode="External"/><Relationship Id="rId6" Type="http://schemas.openxmlformats.org/officeDocument/2006/relationships/hyperlink" Target="http://www.membershiprewards.com/catalog/search/?Display=detail&amp;Ntt=four%20movie%20tickets&amp;mrexc=277reem0713uny2moti&amp;MET_POINTS=2500" TargetMode="External"/><Relationship Id="rId7" Type="http://schemas.openxmlformats.org/officeDocument/2006/relationships/hyperlink" Target="http://www.membershiprewards.com/catalog/productdetail/?Ntt=apple+tv&amp;result_id=PRM4040&amp;Display=detail&amp;aid=93439" TargetMode="External"/><Relationship Id="rId8" Type="http://schemas.openxmlformats.org/officeDocument/2006/relationships/hyperlink" Target="http://www.membershiprewards.com/catalog/productdetail/?result_id=PRM5660&amp;aid=109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465"/>
  <sheetViews>
    <sheetView topLeftCell="C1" zoomScale="125" zoomScaleNormal="125" zoomScalePageLayoutView="125" workbookViewId="0">
      <pane ySplit="1" topLeftCell="A3" activePane="bottomLeft" state="frozen"/>
      <selection pane="bottomLeft" activeCell="D10" sqref="D10"/>
    </sheetView>
  </sheetViews>
  <sheetFormatPr baseColWidth="10" defaultColWidth="10.83203125" defaultRowHeight="25" customHeight="1" x14ac:dyDescent="0"/>
  <cols>
    <col min="1" max="1" width="9.83203125" style="23" bestFit="1" customWidth="1"/>
    <col min="2" max="2" width="4.83203125" style="22" bestFit="1" customWidth="1"/>
    <col min="3" max="5" width="9.1640625" style="22" customWidth="1"/>
    <col min="6" max="6" width="6.33203125" style="23" customWidth="1"/>
    <col min="7" max="7" width="42.1640625" style="12" customWidth="1"/>
    <col min="8" max="8" width="10.6640625" style="28" customWidth="1"/>
    <col min="9" max="9" width="3.6640625" style="13" customWidth="1"/>
    <col min="10" max="10" width="9.1640625" style="23" customWidth="1"/>
    <col min="11" max="11" width="9.1640625" style="33" customWidth="1"/>
    <col min="12" max="12" width="7.83203125" style="24" customWidth="1"/>
    <col min="13" max="13" width="142.1640625" style="61" bestFit="1" customWidth="1"/>
    <col min="14" max="16384" width="10.83203125" style="9"/>
  </cols>
  <sheetData>
    <row r="1" spans="1:13" s="30" customFormat="1" ht="38" customHeight="1" thickBot="1">
      <c r="A1" s="53" t="s">
        <v>91</v>
      </c>
      <c r="B1" s="47" t="s">
        <v>0</v>
      </c>
      <c r="C1" s="48" t="s">
        <v>27</v>
      </c>
      <c r="D1" s="47" t="s">
        <v>42</v>
      </c>
      <c r="E1" s="47" t="s">
        <v>24</v>
      </c>
      <c r="F1" s="49" t="s">
        <v>23</v>
      </c>
      <c r="G1" s="44" t="s">
        <v>41</v>
      </c>
      <c r="H1" s="45" t="s">
        <v>1</v>
      </c>
      <c r="I1" s="46" t="str">
        <f>"+"</f>
        <v>+</v>
      </c>
      <c r="J1" s="87" t="s">
        <v>25</v>
      </c>
      <c r="K1" s="87"/>
      <c r="L1" s="64" t="s">
        <v>39</v>
      </c>
      <c r="M1" s="56" t="s">
        <v>2</v>
      </c>
    </row>
    <row r="2" spans="1:13" ht="25" customHeight="1">
      <c r="A2" s="55"/>
      <c r="B2" s="10" t="s">
        <v>28</v>
      </c>
      <c r="C2" s="11">
        <v>0</v>
      </c>
      <c r="D2" s="11">
        <f>E2*0.9</f>
        <v>2025</v>
      </c>
      <c r="E2" s="11">
        <v>2250</v>
      </c>
      <c r="F2" s="34">
        <f>(w_top-(L2+w_gap+w_buffer))/w_char-LEN(G2)</f>
        <v>9.810824372759857</v>
      </c>
      <c r="G2" s="50" t="s">
        <v>56</v>
      </c>
      <c r="H2" s="25">
        <v>1</v>
      </c>
      <c r="I2" s="13" t="s">
        <v>40</v>
      </c>
      <c r="J2" s="31">
        <f>MROUND($E2*0.005,5)</f>
        <v>10</v>
      </c>
      <c r="K2" s="32">
        <f>MROUND($E2*0.12,5)</f>
        <v>270</v>
      </c>
      <c r="L2" s="14">
        <f>w_overall/E2*H2</f>
        <v>0.1728888888888889</v>
      </c>
      <c r="M2" s="57" t="s">
        <v>92</v>
      </c>
    </row>
    <row r="3" spans="1:13" ht="25" customHeight="1">
      <c r="A3" s="54"/>
      <c r="B3" s="10"/>
      <c r="C3" s="11"/>
      <c r="D3" s="11"/>
      <c r="E3" s="11"/>
      <c r="F3" s="34">
        <f>(L3-w_gap)/w_char-LEN(G3)</f>
        <v>4.078853046594979</v>
      </c>
      <c r="G3" s="50" t="s">
        <v>93</v>
      </c>
      <c r="H3" s="25">
        <v>1000</v>
      </c>
      <c r="I3" s="13" t="s">
        <v>40</v>
      </c>
      <c r="J3" s="31">
        <f>MROUND($E2*0.3,5)</f>
        <v>675</v>
      </c>
      <c r="K3" s="32">
        <f>MROUND($E2*0.45,5)</f>
        <v>1015</v>
      </c>
      <c r="L3" s="14">
        <f>w_overall/E2*H3</f>
        <v>172.88888888888889</v>
      </c>
      <c r="M3" s="57" t="s">
        <v>99</v>
      </c>
    </row>
    <row r="4" spans="1:13" ht="25" customHeight="1">
      <c r="A4" s="54"/>
      <c r="B4" s="10"/>
      <c r="C4" s="11"/>
      <c r="D4" s="11"/>
      <c r="E4" s="11"/>
      <c r="F4" s="34">
        <f>(L4-w_top-w_buffer-w_gap)/w_char-LEN(G4)</f>
        <v>-4.5591397849462307</v>
      </c>
      <c r="G4" s="50" t="s">
        <v>61</v>
      </c>
      <c r="H4" s="25">
        <v>1500</v>
      </c>
      <c r="I4" s="13" t="s">
        <v>40</v>
      </c>
      <c r="J4" s="31">
        <f>MROUND($E2*0.7,5)</f>
        <v>1575</v>
      </c>
      <c r="K4" s="32">
        <f>MROUND($E2*0.85,5)</f>
        <v>1915</v>
      </c>
      <c r="L4" s="14">
        <f>w_overall/E2*H4</f>
        <v>259.33333333333337</v>
      </c>
      <c r="M4" s="58" t="s">
        <v>100</v>
      </c>
    </row>
    <row r="5" spans="1:13" ht="25" customHeight="1">
      <c r="A5" s="15"/>
      <c r="B5" s="10"/>
      <c r="C5" s="11"/>
      <c r="D5" s="11"/>
      <c r="E5" s="11"/>
      <c r="F5" s="34">
        <f>(L5-w_bot-w_buffer-w_gap)/w_char-LEN(G5)</f>
        <v>-3.5842293906810596E-2</v>
      </c>
      <c r="G5" s="50" t="s">
        <v>58</v>
      </c>
      <c r="H5" s="25">
        <v>2000</v>
      </c>
      <c r="I5" s="13" t="s">
        <v>40</v>
      </c>
      <c r="J5" s="31">
        <f>MROUND($E2*0.9,5)</f>
        <v>2025</v>
      </c>
      <c r="K5" s="32">
        <f>MROUND($E2*1,5)</f>
        <v>2250</v>
      </c>
      <c r="L5" s="14">
        <f>w_overall/E2*H5</f>
        <v>345.77777777777777</v>
      </c>
      <c r="M5" s="58" t="s">
        <v>48</v>
      </c>
    </row>
    <row r="6" spans="1:13" ht="25" customHeight="1" thickBot="1">
      <c r="A6" s="54"/>
      <c r="B6" s="35"/>
      <c r="C6" s="36"/>
      <c r="D6" s="36"/>
      <c r="E6" s="36"/>
      <c r="F6" s="37"/>
      <c r="G6" s="38"/>
      <c r="H6" s="39"/>
      <c r="I6" s="40"/>
      <c r="J6" s="41"/>
      <c r="K6" s="42"/>
      <c r="L6" s="43"/>
      <c r="M6" s="59"/>
    </row>
    <row r="7" spans="1:13" ht="25" customHeight="1">
      <c r="A7" s="54"/>
      <c r="B7" s="16" t="s">
        <v>29</v>
      </c>
      <c r="C7" s="17">
        <f>D2+1</f>
        <v>2026</v>
      </c>
      <c r="D7" s="11">
        <f>E7*0.9</f>
        <v>4950</v>
      </c>
      <c r="E7" s="17">
        <v>5500</v>
      </c>
      <c r="F7" s="34">
        <f>(w_top-(L7+w_gap+w_buffer))/w_char-LEN(G7)</f>
        <v>-0.34809384164222834</v>
      </c>
      <c r="G7" s="50" t="s">
        <v>63</v>
      </c>
      <c r="H7" s="26">
        <v>630</v>
      </c>
      <c r="I7" s="13" t="s">
        <v>40</v>
      </c>
      <c r="J7" s="31">
        <f>MROUND($E7*0.005,5)</f>
        <v>30</v>
      </c>
      <c r="K7" s="32">
        <f>MROUND($E7*0.12,5)</f>
        <v>660</v>
      </c>
      <c r="L7" s="18">
        <f>w_overall/E7*H7</f>
        <v>44.558181818181815</v>
      </c>
      <c r="M7" s="57" t="s">
        <v>49</v>
      </c>
    </row>
    <row r="8" spans="1:13" ht="25" customHeight="1">
      <c r="A8" s="54"/>
      <c r="B8" s="15"/>
      <c r="C8" s="11"/>
      <c r="D8" s="11"/>
      <c r="E8" s="11"/>
      <c r="F8" s="34">
        <f>(L8-w_gap)/w_char-LEN(G8)</f>
        <v>1.7126099706744853</v>
      </c>
      <c r="G8" s="50" t="s">
        <v>62</v>
      </c>
      <c r="H8" s="25">
        <v>2500</v>
      </c>
      <c r="I8" s="13" t="s">
        <v>40</v>
      </c>
      <c r="J8" s="31">
        <f>MROUND($E7*0.3,5)</f>
        <v>1650</v>
      </c>
      <c r="K8" s="32">
        <f>MROUND($E7*0.45,5)</f>
        <v>2475</v>
      </c>
      <c r="L8" s="14">
        <f>w_overall/E7*H8</f>
        <v>176.81818181818181</v>
      </c>
      <c r="M8" s="58" t="s">
        <v>101</v>
      </c>
    </row>
    <row r="9" spans="1:13" ht="25" customHeight="1">
      <c r="A9" s="54"/>
      <c r="B9" s="15"/>
      <c r="C9" s="11"/>
      <c r="D9" s="11"/>
      <c r="E9" s="11"/>
      <c r="F9" s="34">
        <f>(L9-w_top-w_buffer-w_gap)/w_char-LEN(G9)</f>
        <v>0.94721407624632903</v>
      </c>
      <c r="G9" s="50" t="s">
        <v>59</v>
      </c>
      <c r="H9" s="25">
        <v>4500</v>
      </c>
      <c r="I9" s="13" t="s">
        <v>40</v>
      </c>
      <c r="J9" s="31">
        <f>MROUND($E7*0.7,5)</f>
        <v>3850</v>
      </c>
      <c r="K9" s="32">
        <f>MROUND($E7*0.85,5)</f>
        <v>4675</v>
      </c>
      <c r="L9" s="14">
        <f>w_overall/E7*H9</f>
        <v>318.27272727272725</v>
      </c>
      <c r="M9" s="58" t="s">
        <v>102</v>
      </c>
    </row>
    <row r="10" spans="1:13" ht="25" customHeight="1">
      <c r="A10" s="54" t="s">
        <v>111</v>
      </c>
      <c r="B10" s="15"/>
      <c r="C10" s="11"/>
      <c r="D10" s="11"/>
      <c r="E10" s="11"/>
      <c r="F10" s="34">
        <f>(L10-w_bot-w_buffer-w_gap)/w_char-LEN(G10)</f>
        <v>16.639296187683279</v>
      </c>
      <c r="G10" s="50" t="s">
        <v>113</v>
      </c>
      <c r="H10" s="25">
        <v>6000</v>
      </c>
      <c r="I10" s="13" t="s">
        <v>40</v>
      </c>
      <c r="J10" s="31">
        <f>MROUND($E7*0.9,5)</f>
        <v>4950</v>
      </c>
      <c r="K10" s="32">
        <f>MROUND($E7*1,5)</f>
        <v>5500</v>
      </c>
      <c r="L10" s="14">
        <f>w_overall/E7*H10</f>
        <v>424.36363636363632</v>
      </c>
      <c r="M10" s="68" t="s">
        <v>118</v>
      </c>
    </row>
    <row r="11" spans="1:13" ht="25" customHeight="1" thickBot="1">
      <c r="A11" s="54"/>
      <c r="B11" s="35"/>
      <c r="C11" s="36"/>
      <c r="D11" s="36"/>
      <c r="E11" s="36"/>
      <c r="F11" s="37"/>
      <c r="G11" s="66"/>
      <c r="H11" s="67"/>
      <c r="I11" s="40"/>
      <c r="J11" s="41"/>
      <c r="K11" s="42"/>
      <c r="L11" s="43"/>
      <c r="M11" s="69"/>
    </row>
    <row r="12" spans="1:13" ht="25" customHeight="1">
      <c r="A12" s="54"/>
      <c r="B12" s="16" t="s">
        <v>30</v>
      </c>
      <c r="C12" s="17">
        <f>D7+1</f>
        <v>4951</v>
      </c>
      <c r="D12" s="11">
        <f>E12*0.9</f>
        <v>9900</v>
      </c>
      <c r="E12" s="11">
        <v>11000</v>
      </c>
      <c r="F12" s="34">
        <f>(w_top-(L12+w_gap+w_buffer))/w_char-LEN(G12)</f>
        <v>5.134897360703814</v>
      </c>
      <c r="G12" s="50" t="s">
        <v>57</v>
      </c>
      <c r="H12" s="25">
        <v>1000</v>
      </c>
      <c r="I12" s="13" t="s">
        <v>40</v>
      </c>
      <c r="J12" s="31">
        <f>MROUND($E12*0.005,5)</f>
        <v>55</v>
      </c>
      <c r="K12" s="32">
        <f>MROUND($E12*0.12,5)</f>
        <v>1320</v>
      </c>
      <c r="L12" s="14">
        <f>w_overall/E12*H12</f>
        <v>35.36363636363636</v>
      </c>
      <c r="M12" s="57" t="s">
        <v>104</v>
      </c>
    </row>
    <row r="13" spans="1:13" ht="25" customHeight="1">
      <c r="A13" s="54" t="s">
        <v>111</v>
      </c>
      <c r="B13" s="15"/>
      <c r="C13" s="11"/>
      <c r="D13" s="11"/>
      <c r="E13" s="11"/>
      <c r="F13" s="34">
        <f>(L13-w_gap)/w_char-LEN(G13)</f>
        <v>3.7126099706744853</v>
      </c>
      <c r="G13" s="12" t="s">
        <v>26</v>
      </c>
      <c r="H13" s="25">
        <v>5000</v>
      </c>
      <c r="I13" s="13" t="s">
        <v>40</v>
      </c>
      <c r="J13" s="31">
        <f>MROUND($E12*0.3,5)</f>
        <v>3300</v>
      </c>
      <c r="K13" s="32">
        <f>MROUND($E12*0.45,5)</f>
        <v>4950</v>
      </c>
      <c r="L13" s="14">
        <f>w_overall/E12*H13</f>
        <v>176.81818181818181</v>
      </c>
      <c r="M13" s="68" t="s">
        <v>103</v>
      </c>
    </row>
    <row r="14" spans="1:13" ht="25" customHeight="1">
      <c r="A14" s="54" t="s">
        <v>111</v>
      </c>
      <c r="B14" s="15"/>
      <c r="C14" s="11"/>
      <c r="D14" s="11"/>
      <c r="E14" s="11"/>
      <c r="F14" s="34">
        <f>(L14-w_top-w_buffer-w_gap)/w_char-LEN(G14)</f>
        <v>0.77976539589442595</v>
      </c>
      <c r="G14" s="50" t="s">
        <v>60</v>
      </c>
      <c r="H14" s="25">
        <v>8620</v>
      </c>
      <c r="I14" s="13" t="s">
        <v>40</v>
      </c>
      <c r="J14" s="31">
        <f>MROUND($E12*0.7,5)</f>
        <v>7700</v>
      </c>
      <c r="K14" s="32">
        <f>MROUND($E12*0.85,5)</f>
        <v>9350</v>
      </c>
      <c r="L14" s="14">
        <f>w_overall/E12*H14</f>
        <v>304.83454545454543</v>
      </c>
      <c r="M14" s="58" t="s">
        <v>105</v>
      </c>
    </row>
    <row r="15" spans="1:13" ht="25" customHeight="1">
      <c r="A15" s="54" t="s">
        <v>111</v>
      </c>
      <c r="B15" s="15"/>
      <c r="C15" s="11"/>
      <c r="D15" s="11"/>
      <c r="E15" s="11"/>
      <c r="F15" s="34">
        <f>(L15-w_bot-w_buffer-w_gap)/w_char-LEN(G15)</f>
        <v>6.2243401759530776</v>
      </c>
      <c r="G15" s="50" t="s">
        <v>121</v>
      </c>
      <c r="H15" s="25">
        <v>10700</v>
      </c>
      <c r="I15" s="13" t="s">
        <v>40</v>
      </c>
      <c r="J15" s="31">
        <f>MROUND($E12*0.9,5)</f>
        <v>9900</v>
      </c>
      <c r="K15" s="32">
        <f>MROUND($E12*1,5)</f>
        <v>11000</v>
      </c>
      <c r="L15" s="14">
        <f>w_overall/E12*H15</f>
        <v>378.39090909090908</v>
      </c>
      <c r="M15" s="65" t="s">
        <v>122</v>
      </c>
    </row>
    <row r="16" spans="1:13" ht="25" customHeight="1" thickBot="1">
      <c r="A16" s="54"/>
      <c r="B16" s="35"/>
      <c r="C16" s="36"/>
      <c r="D16" s="36"/>
      <c r="E16" s="36"/>
      <c r="F16" s="37"/>
      <c r="G16" s="38"/>
      <c r="H16" s="39"/>
      <c r="I16" s="40"/>
      <c r="J16" s="41"/>
      <c r="K16" s="42"/>
      <c r="L16" s="43"/>
      <c r="M16" s="59"/>
    </row>
    <row r="17" spans="1:13" ht="25" customHeight="1">
      <c r="A17" s="54" t="s">
        <v>111</v>
      </c>
      <c r="B17" s="16" t="s">
        <v>31</v>
      </c>
      <c r="C17" s="17">
        <f>D12+1</f>
        <v>9901</v>
      </c>
      <c r="D17" s="11">
        <f>E17*0.9</f>
        <v>19800</v>
      </c>
      <c r="E17" s="11">
        <v>22000</v>
      </c>
      <c r="F17" s="34">
        <f>(w_top-(L17+w_gap+w_buffer))/w_char-LEN(G17)</f>
        <v>-4.2910557184750751</v>
      </c>
      <c r="G17" s="50" t="s">
        <v>94</v>
      </c>
      <c r="H17" s="25">
        <v>2500</v>
      </c>
      <c r="I17" s="13" t="s">
        <v>40</v>
      </c>
      <c r="J17" s="31">
        <f>MROUND($E17*0.005,5)</f>
        <v>110</v>
      </c>
      <c r="K17" s="32">
        <f>MROUND($E17*0.12,5)</f>
        <v>2640</v>
      </c>
      <c r="L17" s="14">
        <f>w_overall/E17*H17</f>
        <v>44.204545454545453</v>
      </c>
      <c r="M17" s="62" t="s">
        <v>106</v>
      </c>
    </row>
    <row r="18" spans="1:13" ht="25" customHeight="1">
      <c r="A18" s="54" t="s">
        <v>111</v>
      </c>
      <c r="B18" s="15"/>
      <c r="C18" s="11"/>
      <c r="D18" s="11"/>
      <c r="E18" s="11"/>
      <c r="F18" s="34">
        <f>(L18-w_gap)/w_char-LEN(G18)</f>
        <v>1.3049853372433979</v>
      </c>
      <c r="G18" s="12" t="s">
        <v>117</v>
      </c>
      <c r="H18" s="25">
        <v>6000</v>
      </c>
      <c r="I18" s="13" t="s">
        <v>40</v>
      </c>
      <c r="J18" s="31">
        <f>MROUND($E17*0.3,5)</f>
        <v>6600</v>
      </c>
      <c r="K18" s="32">
        <f>MROUND($E17*0.45,5)</f>
        <v>9900</v>
      </c>
      <c r="L18" s="14">
        <f>w_overall/E17*H18</f>
        <v>106.09090909090908</v>
      </c>
      <c r="M18" s="58" t="s">
        <v>112</v>
      </c>
    </row>
    <row r="19" spans="1:13" ht="25" customHeight="1">
      <c r="A19" s="54"/>
      <c r="B19" s="15"/>
      <c r="C19" s="11"/>
      <c r="D19" s="11"/>
      <c r="E19" s="11"/>
      <c r="F19" s="34">
        <f>(L19-w_top-w_buffer-w_gap)/w_char-LEN(G19)</f>
        <v>3.947214076246329</v>
      </c>
      <c r="G19" s="50" t="s">
        <v>44</v>
      </c>
      <c r="H19" s="25">
        <v>18000</v>
      </c>
      <c r="I19" s="13" t="s">
        <v>40</v>
      </c>
      <c r="J19" s="31">
        <f>MROUND($E17*0.7,5)</f>
        <v>15400</v>
      </c>
      <c r="K19" s="32">
        <f>MROUND($E17*0.85,5)</f>
        <v>18700</v>
      </c>
      <c r="L19" s="14">
        <f>w_overall/E17*H19</f>
        <v>318.27272727272725</v>
      </c>
      <c r="M19" s="58" t="s">
        <v>50</v>
      </c>
    </row>
    <row r="20" spans="1:13" ht="25" customHeight="1">
      <c r="A20" s="54"/>
      <c r="B20" s="15"/>
      <c r="C20" s="11"/>
      <c r="D20" s="11"/>
      <c r="E20" s="11"/>
      <c r="F20" s="34">
        <f>(L20-w_bot-w_buffer-w_gap)/w_char-LEN(G20)</f>
        <v>14.950146627565974</v>
      </c>
      <c r="G20" s="50" t="s">
        <v>14</v>
      </c>
      <c r="H20" s="25">
        <v>19200</v>
      </c>
      <c r="I20" s="13" t="s">
        <v>40</v>
      </c>
      <c r="J20" s="31">
        <f>MROUND($E17*0.9,5)</f>
        <v>19800</v>
      </c>
      <c r="K20" s="32">
        <f>MROUND($E17*1,5)</f>
        <v>22000</v>
      </c>
      <c r="L20" s="14">
        <f>w_overall/E17*H20</f>
        <v>339.49090909090904</v>
      </c>
      <c r="M20" s="57" t="s">
        <v>75</v>
      </c>
    </row>
    <row r="21" spans="1:13" ht="25" customHeight="1" thickBot="1">
      <c r="A21" s="54"/>
      <c r="B21" s="35"/>
      <c r="C21" s="36"/>
      <c r="D21" s="36"/>
      <c r="E21" s="36"/>
      <c r="F21" s="37"/>
      <c r="G21" s="38"/>
      <c r="H21" s="39"/>
      <c r="I21" s="40"/>
      <c r="J21" s="41"/>
      <c r="K21" s="42"/>
      <c r="L21" s="43"/>
      <c r="M21" s="59"/>
    </row>
    <row r="22" spans="1:13" ht="25" customHeight="1">
      <c r="B22" s="16" t="s">
        <v>32</v>
      </c>
      <c r="C22" s="17">
        <f>D17+1</f>
        <v>19801</v>
      </c>
      <c r="D22" s="11">
        <f>E22*0.9</f>
        <v>29925</v>
      </c>
      <c r="E22" s="11">
        <v>33250</v>
      </c>
      <c r="F22" s="34">
        <f>(w_top-(L22+w_gap+w_buffer))/w_char-LEN(G22)</f>
        <v>-5.8787290807664334</v>
      </c>
      <c r="G22" s="52" t="s">
        <v>62</v>
      </c>
      <c r="H22" s="25">
        <v>2500</v>
      </c>
      <c r="I22" s="13" t="s">
        <v>40</v>
      </c>
      <c r="J22" s="31">
        <f>MROUND($E22*0.005,5)</f>
        <v>165</v>
      </c>
      <c r="K22" s="32">
        <f>MROUND($E22*0.12,5)</f>
        <v>3990</v>
      </c>
      <c r="L22" s="14">
        <f>w_overall/E22*H22</f>
        <v>29.248120300751882</v>
      </c>
      <c r="M22" s="58" t="s">
        <v>108</v>
      </c>
    </row>
    <row r="23" spans="1:13" ht="25" customHeight="1">
      <c r="A23" s="54" t="s">
        <v>111</v>
      </c>
      <c r="B23" s="15"/>
      <c r="C23" s="11"/>
      <c r="D23" s="11"/>
      <c r="E23" s="11"/>
      <c r="F23" s="34">
        <f>(L23-w_gap)/w_char-LEN(G23)</f>
        <v>-0.16274557361144915</v>
      </c>
      <c r="G23" s="50" t="s">
        <v>119</v>
      </c>
      <c r="H23" s="25">
        <v>12000</v>
      </c>
      <c r="I23" s="13" t="s">
        <v>40</v>
      </c>
      <c r="J23" s="31">
        <f>MROUND($E22*0.3,5)</f>
        <v>9975</v>
      </c>
      <c r="K23" s="32">
        <f>MROUND($E22*0.45,5)</f>
        <v>14965</v>
      </c>
      <c r="L23" s="14">
        <f>w_overall/E22*H23</f>
        <v>140.39097744360902</v>
      </c>
      <c r="M23" s="58" t="s">
        <v>120</v>
      </c>
    </row>
    <row r="24" spans="1:13" ht="25" customHeight="1">
      <c r="A24" s="54"/>
      <c r="B24" s="15"/>
      <c r="C24" s="11"/>
      <c r="D24" s="11"/>
      <c r="E24" s="11"/>
      <c r="F24" s="34">
        <f>(L24-w_top-w_buffer-w_gap)/w_char-LEN(G24)</f>
        <v>3.3533834586466185</v>
      </c>
      <c r="G24" s="52" t="s">
        <v>65</v>
      </c>
      <c r="H24" s="25">
        <v>25300</v>
      </c>
      <c r="I24" s="13" t="s">
        <v>40</v>
      </c>
      <c r="J24" s="31">
        <f>MROUND($E22*0.7,5)</f>
        <v>23275</v>
      </c>
      <c r="K24" s="32">
        <f>MROUND($E22*0.85,5)</f>
        <v>28265</v>
      </c>
      <c r="L24" s="14">
        <f>w_overall/E22*H24</f>
        <v>295.99097744360904</v>
      </c>
      <c r="M24" s="58" t="s">
        <v>77</v>
      </c>
    </row>
    <row r="25" spans="1:13" ht="25" customHeight="1">
      <c r="A25" s="54"/>
      <c r="B25" s="15"/>
      <c r="C25" s="11"/>
      <c r="D25" s="11"/>
      <c r="E25" s="11"/>
      <c r="F25" s="34">
        <f>(L25-w_bot-w_buffer-w_gap)/w_char-LEN(G25)</f>
        <v>11.708949793839444</v>
      </c>
      <c r="G25" s="52" t="s">
        <v>66</v>
      </c>
      <c r="H25" s="25">
        <v>32600</v>
      </c>
      <c r="I25" s="13" t="s">
        <v>40</v>
      </c>
      <c r="J25" s="31">
        <f>MROUND($E22*0.9,5)</f>
        <v>29925</v>
      </c>
      <c r="K25" s="32">
        <f>MROUND($E22*1,5)</f>
        <v>33250</v>
      </c>
      <c r="L25" s="14">
        <f>w_overall/E22*H25</f>
        <v>381.39548872180455</v>
      </c>
      <c r="M25" s="58" t="s">
        <v>78</v>
      </c>
    </row>
    <row r="26" spans="1:13" ht="25" customHeight="1" thickBot="1">
      <c r="A26" s="54"/>
      <c r="B26" s="35"/>
      <c r="C26" s="36"/>
      <c r="D26" s="36"/>
      <c r="E26" s="36"/>
      <c r="F26" s="37"/>
      <c r="G26" s="38"/>
      <c r="H26" s="39"/>
      <c r="I26" s="40"/>
      <c r="J26" s="41"/>
      <c r="K26" s="42"/>
      <c r="L26" s="43"/>
      <c r="M26" s="59"/>
    </row>
    <row r="27" spans="1:13" ht="25" customHeight="1">
      <c r="A27" s="54" t="s">
        <v>111</v>
      </c>
      <c r="B27" s="16" t="s">
        <v>33</v>
      </c>
      <c r="C27" s="17">
        <f>D22+1</f>
        <v>29926</v>
      </c>
      <c r="D27" s="11">
        <f>E27*0.9</f>
        <v>49950</v>
      </c>
      <c r="E27" s="11">
        <v>55500</v>
      </c>
      <c r="F27" s="34">
        <f>(w_top-(L27+w_gap+w_buffer))/w_char-LEN(G27)</f>
        <v>-0.81371694274920259</v>
      </c>
      <c r="G27" s="52" t="s">
        <v>114</v>
      </c>
      <c r="H27" s="25">
        <v>5000</v>
      </c>
      <c r="I27" s="13" t="s">
        <v>40</v>
      </c>
      <c r="J27" s="31">
        <f>MROUND($E27*0.005,5)</f>
        <v>280</v>
      </c>
      <c r="K27" s="32">
        <f>MROUND($E27*0.12,5)</f>
        <v>6660</v>
      </c>
      <c r="L27" s="14">
        <f>w_overall/E27*H27</f>
        <v>35.045045045045043</v>
      </c>
      <c r="M27" s="62" t="s">
        <v>109</v>
      </c>
    </row>
    <row r="28" spans="1:13" ht="25" customHeight="1">
      <c r="A28" s="54"/>
      <c r="B28" s="15"/>
      <c r="C28" s="11"/>
      <c r="D28" s="11"/>
      <c r="E28" s="11"/>
      <c r="F28" s="34">
        <f>(L28-w_gap)/w_char-LEN(G28)</f>
        <v>2.3878523684975264</v>
      </c>
      <c r="G28" s="52" t="s">
        <v>95</v>
      </c>
      <c r="H28" s="25">
        <v>24940</v>
      </c>
      <c r="I28" s="13" t="s">
        <v>40</v>
      </c>
      <c r="J28" s="31">
        <f>MROUND($E27*0.3,5)</f>
        <v>16650</v>
      </c>
      <c r="K28" s="32">
        <f>MROUND($E27*0.45,5)</f>
        <v>24975</v>
      </c>
      <c r="L28" s="14">
        <f>w_overall/E27*H28</f>
        <v>174.80468468468467</v>
      </c>
      <c r="M28" s="58" t="s">
        <v>79</v>
      </c>
    </row>
    <row r="29" spans="1:13" ht="25" customHeight="1">
      <c r="A29" s="54"/>
      <c r="B29" s="15"/>
      <c r="C29" s="11"/>
      <c r="D29" s="11"/>
      <c r="E29" s="11"/>
      <c r="F29" s="34">
        <f>(L29-w_top-w_buffer-w_gap)/w_char-LEN(G29)</f>
        <v>3.0574542284219728</v>
      </c>
      <c r="G29" s="50" t="s">
        <v>123</v>
      </c>
      <c r="H29" s="25">
        <v>38430</v>
      </c>
      <c r="I29" s="13" t="s">
        <v>40</v>
      </c>
      <c r="J29" s="31">
        <f>MROUND($E27*0.7,5)</f>
        <v>38850</v>
      </c>
      <c r="K29" s="32">
        <f>MROUND($E27*0.85,5)</f>
        <v>47175</v>
      </c>
      <c r="L29" s="14">
        <f>w_overall/E27*H29</f>
        <v>269.35621621621624</v>
      </c>
      <c r="M29" s="58" t="s">
        <v>80</v>
      </c>
    </row>
    <row r="30" spans="1:13" ht="25" customHeight="1">
      <c r="A30" s="54"/>
      <c r="B30" s="15"/>
      <c r="C30" s="11"/>
      <c r="D30" s="11"/>
      <c r="E30" s="11"/>
      <c r="F30" s="34">
        <f>(L30-w_bot-w_buffer-w_gap)/w_char-LEN(G30)</f>
        <v>1.3457134553908716</v>
      </c>
      <c r="G30" s="50" t="s">
        <v>43</v>
      </c>
      <c r="H30" s="25">
        <v>51440</v>
      </c>
      <c r="I30" s="13" t="s">
        <v>40</v>
      </c>
      <c r="J30" s="31">
        <f>MROUND($E27*0.9,5)</f>
        <v>49950</v>
      </c>
      <c r="K30" s="32">
        <f>MROUND($E27*1,5)</f>
        <v>55500</v>
      </c>
      <c r="L30" s="14">
        <f>w_overall/E27*H30</f>
        <v>360.54342342342341</v>
      </c>
      <c r="M30" s="58" t="s">
        <v>81</v>
      </c>
    </row>
    <row r="31" spans="1:13" ht="25" customHeight="1" thickBot="1">
      <c r="A31" s="54"/>
      <c r="B31" s="35"/>
      <c r="C31" s="36"/>
      <c r="D31" s="36"/>
      <c r="E31" s="36"/>
      <c r="F31" s="37"/>
      <c r="G31" s="38"/>
      <c r="H31" s="39"/>
      <c r="I31" s="40"/>
      <c r="J31" s="41"/>
      <c r="K31" s="42"/>
      <c r="L31" s="43"/>
      <c r="M31" s="59"/>
    </row>
    <row r="32" spans="1:13" ht="25" customHeight="1">
      <c r="A32" s="54"/>
      <c r="B32" s="16" t="s">
        <v>34</v>
      </c>
      <c r="C32" s="17">
        <f>D27+1</f>
        <v>49951</v>
      </c>
      <c r="D32" s="11">
        <f>E32*0.9</f>
        <v>74925</v>
      </c>
      <c r="E32" s="11">
        <v>83250</v>
      </c>
      <c r="F32" s="34">
        <f>(w_top-(L32+w_gap+w_buffer))/w_char-LEN(G32)</f>
        <v>0.4123801220575416</v>
      </c>
      <c r="G32" s="50" t="s">
        <v>67</v>
      </c>
      <c r="H32" s="25">
        <v>7200</v>
      </c>
      <c r="I32" s="13" t="s">
        <v>40</v>
      </c>
      <c r="J32" s="31">
        <f>MROUND($E32*0.005,5)</f>
        <v>415</v>
      </c>
      <c r="K32" s="32">
        <f>MROUND($E32*0.12,5)</f>
        <v>9990</v>
      </c>
      <c r="L32" s="14">
        <f>w_overall/E32*H32</f>
        <v>33.643243243243248</v>
      </c>
      <c r="M32" s="57" t="s">
        <v>51</v>
      </c>
    </row>
    <row r="33" spans="1:13" ht="25" customHeight="1">
      <c r="A33" s="54"/>
      <c r="B33" s="15"/>
      <c r="C33" s="11"/>
      <c r="D33" s="11"/>
      <c r="E33" s="11"/>
      <c r="F33" s="34">
        <f>(L33-w_gap)/w_char-LEN(G33)</f>
        <v>4.0698440375859732</v>
      </c>
      <c r="G33" s="50" t="s">
        <v>68</v>
      </c>
      <c r="H33" s="25">
        <v>27700</v>
      </c>
      <c r="I33" s="13" t="s">
        <v>40</v>
      </c>
      <c r="J33" s="31">
        <f>MROUND($E32*0.3,5)</f>
        <v>24975</v>
      </c>
      <c r="K33" s="32">
        <f>MROUND($E32*0.45,5)</f>
        <v>37465</v>
      </c>
      <c r="L33" s="14">
        <f>w_overall/E32*H33</f>
        <v>129.43303303303304</v>
      </c>
      <c r="M33" s="58" t="s">
        <v>82</v>
      </c>
    </row>
    <row r="34" spans="1:13" ht="25" customHeight="1">
      <c r="A34" s="54"/>
      <c r="B34" s="15"/>
      <c r="C34" s="11"/>
      <c r="D34" s="11"/>
      <c r="E34" s="11"/>
      <c r="F34" s="34">
        <f>(L34-w_top-w_buffer-w_gap)/w_char-LEN(G34)</f>
        <v>0.33312021699118688</v>
      </c>
      <c r="G34" s="50" t="s">
        <v>69</v>
      </c>
      <c r="H34" s="25">
        <v>75260</v>
      </c>
      <c r="I34" s="13" t="s">
        <v>40</v>
      </c>
      <c r="J34" s="31">
        <f>MROUND($E32*0.7,5)</f>
        <v>58275</v>
      </c>
      <c r="K34" s="32">
        <f>MROUND($E32*0.85,5)</f>
        <v>70765</v>
      </c>
      <c r="L34" s="14">
        <f>w_overall/E32*H34</f>
        <v>351.66534534534537</v>
      </c>
      <c r="M34" s="58" t="s">
        <v>83</v>
      </c>
    </row>
    <row r="35" spans="1:13" ht="25" customHeight="1">
      <c r="A35" s="54"/>
      <c r="B35" s="15"/>
      <c r="C35" s="11"/>
      <c r="D35" s="11"/>
      <c r="E35" s="11"/>
      <c r="F35" s="34">
        <f>(L35-w_bot-w_buffer-w_gap)/w_char-LEN(G35)</f>
        <v>3.926474861958738</v>
      </c>
      <c r="G35" s="50" t="s">
        <v>70</v>
      </c>
      <c r="H35" s="25">
        <v>73950</v>
      </c>
      <c r="I35" s="13" t="s">
        <v>40</v>
      </c>
      <c r="J35" s="31">
        <f>MROUND($E32*0.9,5)</f>
        <v>74925</v>
      </c>
      <c r="K35" s="32">
        <f>MROUND($E32*1,5)</f>
        <v>83250</v>
      </c>
      <c r="L35" s="14">
        <f>w_overall/E32*H35</f>
        <v>345.54414414414418</v>
      </c>
      <c r="M35" s="58" t="s">
        <v>84</v>
      </c>
    </row>
    <row r="36" spans="1:13" ht="25" customHeight="1" thickBot="1">
      <c r="A36" s="54"/>
      <c r="B36" s="35"/>
      <c r="C36" s="36"/>
      <c r="D36" s="36"/>
      <c r="E36" s="36"/>
      <c r="F36" s="37"/>
      <c r="G36" s="38"/>
      <c r="H36" s="39"/>
      <c r="I36" s="40"/>
      <c r="J36" s="41"/>
      <c r="K36" s="42"/>
      <c r="L36" s="43"/>
      <c r="M36" s="59"/>
    </row>
    <row r="37" spans="1:13" ht="25" customHeight="1">
      <c r="A37" s="54"/>
      <c r="B37" s="16" t="s">
        <v>35</v>
      </c>
      <c r="C37" s="17">
        <f>D32+1</f>
        <v>74926</v>
      </c>
      <c r="D37" s="11">
        <f>E37*0.9</f>
        <v>126000</v>
      </c>
      <c r="E37" s="11">
        <v>140000</v>
      </c>
      <c r="F37" s="34">
        <f>(w_top-(L37+w_gap+w_buffer))/w_char-LEN(G37)</f>
        <v>1.0293778801843345</v>
      </c>
      <c r="G37" s="50" t="s">
        <v>45</v>
      </c>
      <c r="H37" s="25">
        <v>8500</v>
      </c>
      <c r="I37" s="13" t="s">
        <v>40</v>
      </c>
      <c r="J37" s="31">
        <f>MROUND($E37*0.005,5)</f>
        <v>700</v>
      </c>
      <c r="K37" s="32">
        <f>MROUND($E37*0.12,5)</f>
        <v>16800</v>
      </c>
      <c r="L37" s="14">
        <f>w_overall/E37*H37</f>
        <v>23.61785714285714</v>
      </c>
      <c r="M37" s="58" t="s">
        <v>110</v>
      </c>
    </row>
    <row r="38" spans="1:13" ht="25" customHeight="1">
      <c r="A38" s="54"/>
      <c r="B38" s="15"/>
      <c r="C38" s="11"/>
      <c r="D38" s="11"/>
      <c r="E38" s="11"/>
      <c r="F38" s="34">
        <f>(L38-w_gap)/w_char-LEN(G38)</f>
        <v>-0.20264976958525338</v>
      </c>
      <c r="G38" s="50" t="s">
        <v>46</v>
      </c>
      <c r="H38" s="25">
        <v>54900</v>
      </c>
      <c r="I38" s="13" t="s">
        <v>40</v>
      </c>
      <c r="J38" s="31">
        <f>MROUND($E37*0.3,5)</f>
        <v>42000</v>
      </c>
      <c r="K38" s="32">
        <f>MROUND($E37*0.45,5)</f>
        <v>63000</v>
      </c>
      <c r="L38" s="14">
        <f>w_overall/E37*H38</f>
        <v>152.54357142857143</v>
      </c>
      <c r="M38" s="58" t="s">
        <v>52</v>
      </c>
    </row>
    <row r="39" spans="1:13" ht="25" customHeight="1">
      <c r="A39" s="54"/>
      <c r="B39" s="15"/>
      <c r="C39" s="11"/>
      <c r="D39" s="11"/>
      <c r="E39" s="11"/>
      <c r="F39" s="34">
        <f>(L39-w_top-w_buffer-w_gap)/w_char-LEN(G39)</f>
        <v>1.8824308755760342</v>
      </c>
      <c r="G39" s="50" t="s">
        <v>71</v>
      </c>
      <c r="H39" s="25">
        <v>96550</v>
      </c>
      <c r="I39" s="13" t="s">
        <v>40</v>
      </c>
      <c r="J39" s="31">
        <f>MROUND($E37*0.7,5)</f>
        <v>98000</v>
      </c>
      <c r="K39" s="32">
        <f>MROUND($E37*0.85,5)</f>
        <v>119000</v>
      </c>
      <c r="L39" s="14">
        <f>w_overall/E37*H39</f>
        <v>268.27107142857142</v>
      </c>
      <c r="M39" s="58" t="s">
        <v>85</v>
      </c>
    </row>
    <row r="40" spans="1:13" ht="25" customHeight="1">
      <c r="A40" s="54"/>
      <c r="B40" s="15"/>
      <c r="C40" s="11"/>
      <c r="D40" s="11"/>
      <c r="E40" s="11"/>
      <c r="F40" s="34">
        <f>(L40-w_bot-w_buffer-w_gap)/w_char-LEN(G40)</f>
        <v>5.5569930875576006</v>
      </c>
      <c r="G40" s="50" t="s">
        <v>72</v>
      </c>
      <c r="H40" s="25">
        <v>130230</v>
      </c>
      <c r="I40" s="13" t="s">
        <v>40</v>
      </c>
      <c r="J40" s="31">
        <f>MROUND($E37*0.9,5)</f>
        <v>126000</v>
      </c>
      <c r="K40" s="32">
        <f>MROUND($E37*1,5)</f>
        <v>140000</v>
      </c>
      <c r="L40" s="14">
        <f>w_overall/E37*H40</f>
        <v>361.85335714285713</v>
      </c>
      <c r="M40" s="58" t="s">
        <v>86</v>
      </c>
    </row>
    <row r="41" spans="1:13" ht="25" customHeight="1" thickBot="1">
      <c r="A41" s="54"/>
      <c r="B41" s="35"/>
      <c r="C41" s="36"/>
      <c r="D41" s="36"/>
      <c r="E41" s="36"/>
      <c r="F41" s="37"/>
      <c r="G41" s="38"/>
      <c r="H41" s="39"/>
      <c r="I41" s="40"/>
      <c r="J41" s="41"/>
      <c r="K41" s="42"/>
      <c r="L41" s="43"/>
      <c r="M41" s="59"/>
    </row>
    <row r="42" spans="1:13" ht="25" customHeight="1">
      <c r="A42" s="54"/>
      <c r="B42" s="16" t="s">
        <v>36</v>
      </c>
      <c r="C42" s="17">
        <f>D37+1</f>
        <v>126001</v>
      </c>
      <c r="D42" s="11">
        <v>250000</v>
      </c>
      <c r="E42" s="21">
        <v>280000</v>
      </c>
      <c r="F42" s="34">
        <f>(w_top-(L42+w_gap+w_buffer))/w_char-LEN(G42)</f>
        <v>14.908986175115206</v>
      </c>
      <c r="G42" s="50" t="s">
        <v>96</v>
      </c>
      <c r="H42" s="27">
        <v>22000</v>
      </c>
      <c r="I42" s="13" t="s">
        <v>40</v>
      </c>
      <c r="J42" s="31">
        <f>MROUND($E42*0.005,5)</f>
        <v>1400</v>
      </c>
      <c r="K42" s="32">
        <f>MROUND($E42*0.12,5)</f>
        <v>33600</v>
      </c>
      <c r="L42" s="14">
        <f>w_overall/E42*H42</f>
        <v>30.564285714285713</v>
      </c>
      <c r="M42" s="58" t="s">
        <v>87</v>
      </c>
    </row>
    <row r="43" spans="1:13" ht="25" customHeight="1">
      <c r="A43" s="54"/>
      <c r="B43" s="20"/>
      <c r="C43" s="21"/>
      <c r="D43" s="21"/>
      <c r="E43" s="21"/>
      <c r="F43" s="34">
        <f>(L43-w_gap)/w_char-LEN(G43)</f>
        <v>-2.6394009216589893</v>
      </c>
      <c r="G43" s="19" t="s">
        <v>73</v>
      </c>
      <c r="H43" s="27">
        <v>90000</v>
      </c>
      <c r="I43" s="13" t="s">
        <v>40</v>
      </c>
      <c r="J43" s="31">
        <f>MROUND($E42*0.3,5)</f>
        <v>84000</v>
      </c>
      <c r="K43" s="32">
        <f>MROUND($E42*0.45,5)</f>
        <v>126000</v>
      </c>
      <c r="L43" s="14">
        <f>w_overall/E42*H43</f>
        <v>125.03571428571428</v>
      </c>
      <c r="M43" s="58" t="s">
        <v>53</v>
      </c>
    </row>
    <row r="44" spans="1:13" ht="25" customHeight="1">
      <c r="A44" s="54" t="s">
        <v>111</v>
      </c>
      <c r="B44" s="20"/>
      <c r="C44" s="21"/>
      <c r="D44" s="21"/>
      <c r="E44" s="21"/>
      <c r="F44" s="34">
        <f>(L44-w_top-w_buffer-w_gap)/w_char-LEN(G44)</f>
        <v>-3.116146313364057</v>
      </c>
      <c r="G44" s="19" t="s">
        <v>115</v>
      </c>
      <c r="H44" s="27">
        <v>166330</v>
      </c>
      <c r="I44" s="13" t="s">
        <v>40</v>
      </c>
      <c r="J44" s="31">
        <f>MROUND($E42*0.7,5)</f>
        <v>196000</v>
      </c>
      <c r="K44" s="32">
        <f>MROUND($E42*0.85,5)</f>
        <v>238000</v>
      </c>
      <c r="L44" s="14">
        <f>w_overall/E42*H44</f>
        <v>231.07989285714285</v>
      </c>
      <c r="M44" s="58" t="s">
        <v>88</v>
      </c>
    </row>
    <row r="45" spans="1:13" ht="25" customHeight="1">
      <c r="A45" s="54"/>
      <c r="B45" s="20"/>
      <c r="C45" s="21"/>
      <c r="D45" s="21"/>
      <c r="E45" s="21"/>
      <c r="F45" s="34">
        <f>(L45-w_bot-w_buffer-w_gap)/w_char-LEN(G45)</f>
        <v>18.924279953917043</v>
      </c>
      <c r="G45" s="19" t="s">
        <v>97</v>
      </c>
      <c r="H45" s="27">
        <v>279950</v>
      </c>
      <c r="I45" s="13" t="s">
        <v>40</v>
      </c>
      <c r="J45" s="31">
        <f>MROUND($E42*0.9,5)</f>
        <v>252000</v>
      </c>
      <c r="K45" s="32">
        <f>MROUND($E42*1,5)</f>
        <v>280000</v>
      </c>
      <c r="L45" s="14">
        <f>w_overall/E42*H45</f>
        <v>388.93053571428567</v>
      </c>
      <c r="M45" s="58" t="s">
        <v>89</v>
      </c>
    </row>
    <row r="46" spans="1:13" ht="25" customHeight="1" thickBot="1">
      <c r="A46" s="54"/>
      <c r="B46" s="35"/>
      <c r="C46" s="36"/>
      <c r="D46" s="36"/>
      <c r="E46" s="36"/>
      <c r="F46" s="37"/>
      <c r="G46" s="38"/>
      <c r="H46" s="39"/>
      <c r="I46" s="40"/>
      <c r="J46" s="41"/>
      <c r="K46" s="42"/>
      <c r="L46" s="43"/>
      <c r="M46" s="59"/>
    </row>
    <row r="47" spans="1:13" ht="25" customHeight="1">
      <c r="A47" s="54"/>
      <c r="B47" s="16" t="s">
        <v>37</v>
      </c>
      <c r="C47" s="17">
        <f>D42+1</f>
        <v>250001</v>
      </c>
      <c r="D47" s="11"/>
      <c r="E47" s="21">
        <v>500000</v>
      </c>
      <c r="F47" s="34">
        <f>(w_top-(L47+w_gap+w_buffer))/w_char-LEN(G47)</f>
        <v>7.339793548387096</v>
      </c>
      <c r="G47" s="50" t="s">
        <v>98</v>
      </c>
      <c r="H47" s="27">
        <v>59760</v>
      </c>
      <c r="I47" s="13" t="s">
        <v>40</v>
      </c>
      <c r="J47" s="31">
        <f>MROUND($E47*0.005,5)</f>
        <v>2500</v>
      </c>
      <c r="K47" s="32">
        <f>MROUND($E47*0.12,5)</f>
        <v>60000</v>
      </c>
      <c r="L47" s="14">
        <f>w_overall/E47*H47</f>
        <v>46.493280000000006</v>
      </c>
      <c r="M47" s="58" t="s">
        <v>54</v>
      </c>
    </row>
    <row r="48" spans="1:13" ht="25" customHeight="1">
      <c r="A48" s="54" t="s">
        <v>111</v>
      </c>
      <c r="B48" s="20"/>
      <c r="C48" s="21"/>
      <c r="D48" s="21"/>
      <c r="E48" s="21"/>
      <c r="F48" s="34">
        <f>(L48-w_gap)/w_char-LEN(G48)</f>
        <v>8.0652806451612911</v>
      </c>
      <c r="G48" s="19" t="s">
        <v>115</v>
      </c>
      <c r="H48" s="27">
        <v>166330</v>
      </c>
      <c r="I48" s="13" t="s">
        <v>40</v>
      </c>
      <c r="J48" s="31">
        <f>MROUND($E47*0.3,5)</f>
        <v>150000</v>
      </c>
      <c r="K48" s="32">
        <f>MROUND($E47*0.45,5)</f>
        <v>225000</v>
      </c>
      <c r="L48" s="14">
        <f>w_overall/E47*H48</f>
        <v>129.40474</v>
      </c>
      <c r="M48" s="58" t="s">
        <v>88</v>
      </c>
    </row>
    <row r="49" spans="1:13" ht="25" customHeight="1">
      <c r="A49" s="54" t="s">
        <v>111</v>
      </c>
      <c r="B49" s="20"/>
      <c r="C49" s="21"/>
      <c r="D49" s="21"/>
      <c r="E49" s="21"/>
      <c r="F49" s="34">
        <f>(L49-w_top-w_buffer-w_gap)/w_char-LEN(G49)</f>
        <v>-0.10458387096773869</v>
      </c>
      <c r="G49" s="19" t="s">
        <v>116</v>
      </c>
      <c r="H49" s="27">
        <v>297110</v>
      </c>
      <c r="I49" s="13" t="s">
        <v>40</v>
      </c>
      <c r="J49" s="31">
        <f>MROUND($E47*0.7,5)</f>
        <v>350000</v>
      </c>
      <c r="K49" s="32">
        <f>MROUND($E47*0.85,5)</f>
        <v>425000</v>
      </c>
      <c r="L49" s="14">
        <f>w_overall/E47*H49</f>
        <v>231.15158000000002</v>
      </c>
      <c r="M49" s="58" t="s">
        <v>90</v>
      </c>
    </row>
    <row r="50" spans="1:13" ht="25" customHeight="1">
      <c r="A50" s="54"/>
      <c r="B50" s="20"/>
      <c r="C50" s="21"/>
      <c r="D50" s="21"/>
      <c r="E50" s="21"/>
      <c r="F50" s="34">
        <f>(L50-w_bot-w_buffer-w_gap)/w_char-LEN(G50)</f>
        <v>0.28190322580645599</v>
      </c>
      <c r="G50" s="51" t="s">
        <v>47</v>
      </c>
      <c r="H50" s="27">
        <v>415100</v>
      </c>
      <c r="I50" s="13" t="s">
        <v>40</v>
      </c>
      <c r="J50" s="31">
        <f>MROUND($E47*0.9,5)</f>
        <v>450000</v>
      </c>
      <c r="K50" s="32">
        <f>MROUND($E47*1,5)</f>
        <v>500000</v>
      </c>
      <c r="L50" s="14">
        <f>w_overall/E47*H50</f>
        <v>322.94780000000003</v>
      </c>
      <c r="M50" s="58" t="s">
        <v>55</v>
      </c>
    </row>
    <row r="51" spans="1:13" ht="25" customHeight="1" thickBot="1">
      <c r="B51" s="35"/>
      <c r="C51" s="36"/>
      <c r="D51" s="36"/>
      <c r="E51" s="36"/>
      <c r="F51" s="37"/>
      <c r="G51" s="38"/>
      <c r="H51" s="39"/>
      <c r="I51" s="40"/>
      <c r="J51" s="41"/>
      <c r="K51" s="42"/>
      <c r="L51" s="43"/>
      <c r="M51" s="60"/>
    </row>
    <row r="52" spans="1:13" ht="25" customHeight="1">
      <c r="B52" s="9"/>
      <c r="C52" s="9"/>
      <c r="D52" s="9"/>
      <c r="E52" s="9"/>
      <c r="F52" s="9"/>
      <c r="H52" s="9"/>
      <c r="I52" s="9"/>
      <c r="J52" s="9"/>
      <c r="K52" s="9"/>
      <c r="L52" s="9"/>
    </row>
    <row r="53" spans="1:13" ht="25" customHeight="1">
      <c r="B53" s="9"/>
      <c r="C53" s="9"/>
      <c r="D53" s="9"/>
      <c r="E53" s="9"/>
      <c r="F53" s="9"/>
      <c r="H53" s="9"/>
      <c r="I53" s="9"/>
      <c r="J53" s="9"/>
      <c r="K53" s="9"/>
      <c r="L53" s="9"/>
    </row>
    <row r="54" spans="1:13" ht="25" customHeight="1">
      <c r="B54" s="9"/>
      <c r="C54" s="9"/>
      <c r="D54" s="9"/>
      <c r="E54" s="9"/>
      <c r="F54" s="9"/>
      <c r="H54" s="9"/>
      <c r="I54" s="9"/>
      <c r="J54" s="9"/>
      <c r="K54" s="9"/>
      <c r="L54" s="9"/>
    </row>
    <row r="55" spans="1:13" ht="25" customHeight="1">
      <c r="B55" s="9"/>
      <c r="C55" s="9"/>
      <c r="D55" s="9"/>
      <c r="E55" s="9"/>
      <c r="F55" s="9"/>
      <c r="H55" s="9"/>
      <c r="I55" s="9"/>
      <c r="J55" s="9"/>
      <c r="K55" s="9"/>
      <c r="L55" s="9"/>
    </row>
    <row r="56" spans="1:13" ht="25" customHeight="1">
      <c r="B56" s="9"/>
      <c r="C56" s="9"/>
      <c r="D56" s="9"/>
      <c r="E56" s="9"/>
      <c r="F56" s="9"/>
      <c r="H56" s="9"/>
      <c r="I56" s="9"/>
      <c r="J56" s="9"/>
      <c r="K56" s="9"/>
      <c r="L56" s="9"/>
    </row>
    <row r="57" spans="1:13" ht="25" customHeight="1">
      <c r="B57" s="9"/>
      <c r="C57" s="9"/>
      <c r="D57" s="9"/>
      <c r="E57" s="9"/>
      <c r="F57" s="9"/>
      <c r="H57" s="9"/>
      <c r="I57" s="9"/>
      <c r="J57" s="9"/>
      <c r="K57" s="9"/>
      <c r="L57" s="9"/>
    </row>
    <row r="58" spans="1:13" ht="25" customHeight="1">
      <c r="B58" s="9"/>
      <c r="C58" s="9"/>
      <c r="D58" s="9"/>
      <c r="E58" s="9"/>
      <c r="F58" s="9"/>
      <c r="H58" s="9"/>
      <c r="I58" s="9"/>
      <c r="J58" s="9"/>
      <c r="K58" s="9"/>
      <c r="L58" s="9"/>
    </row>
    <row r="59" spans="1:13" ht="25" customHeight="1">
      <c r="B59" s="9"/>
      <c r="C59" s="9"/>
      <c r="D59" s="9"/>
      <c r="E59" s="9"/>
      <c r="F59" s="9"/>
      <c r="H59" s="9"/>
      <c r="I59" s="9"/>
      <c r="J59" s="9"/>
      <c r="K59" s="9"/>
      <c r="L59" s="9"/>
    </row>
    <row r="60" spans="1:13" ht="25" customHeight="1">
      <c r="B60" s="9"/>
      <c r="C60" s="9"/>
      <c r="D60" s="9"/>
      <c r="E60" s="9"/>
      <c r="F60" s="9"/>
      <c r="H60" s="9"/>
      <c r="I60" s="9"/>
      <c r="J60" s="9"/>
      <c r="K60" s="9"/>
      <c r="L60" s="9"/>
    </row>
    <row r="61" spans="1:13" ht="25" customHeight="1">
      <c r="B61" s="9"/>
      <c r="C61" s="9"/>
      <c r="D61" s="9"/>
      <c r="E61" s="9"/>
      <c r="F61" s="9"/>
      <c r="H61" s="9"/>
      <c r="I61" s="9"/>
      <c r="J61" s="9"/>
      <c r="K61" s="9"/>
      <c r="L61" s="9"/>
    </row>
    <row r="62" spans="1:13" ht="25" customHeight="1">
      <c r="B62" s="9"/>
      <c r="C62" s="9"/>
      <c r="D62" s="9"/>
      <c r="E62" s="9"/>
      <c r="F62" s="9"/>
      <c r="H62" s="9"/>
      <c r="I62" s="9"/>
      <c r="J62" s="9"/>
      <c r="K62" s="9"/>
      <c r="L62" s="9"/>
    </row>
    <row r="63" spans="1:13" ht="25" customHeight="1">
      <c r="B63" s="9"/>
      <c r="C63" s="9"/>
      <c r="D63" s="9"/>
      <c r="E63" s="9"/>
      <c r="F63" s="9"/>
      <c r="H63" s="9"/>
      <c r="I63" s="9"/>
      <c r="J63" s="9"/>
      <c r="K63" s="9"/>
      <c r="L63" s="9"/>
    </row>
    <row r="64" spans="1:13" ht="25" customHeight="1">
      <c r="B64" s="9"/>
      <c r="C64" s="9"/>
      <c r="D64" s="9"/>
      <c r="E64" s="9"/>
      <c r="F64" s="9"/>
      <c r="H64" s="9"/>
      <c r="I64" s="9"/>
      <c r="J64" s="9"/>
      <c r="K64" s="9"/>
      <c r="L64" s="9"/>
    </row>
    <row r="65" spans="2:12" ht="25" customHeight="1">
      <c r="B65" s="9"/>
      <c r="C65" s="9"/>
      <c r="D65" s="9"/>
      <c r="E65" s="9"/>
      <c r="F65" s="9"/>
      <c r="H65" s="9"/>
      <c r="I65" s="9"/>
      <c r="J65" s="9"/>
      <c r="K65" s="9"/>
      <c r="L65" s="9"/>
    </row>
    <row r="66" spans="2:12" ht="25" customHeight="1">
      <c r="B66" s="9"/>
      <c r="C66" s="9"/>
      <c r="D66" s="9"/>
      <c r="E66" s="9"/>
      <c r="F66" s="9"/>
      <c r="H66" s="9"/>
      <c r="I66" s="9"/>
      <c r="J66" s="9"/>
      <c r="K66" s="9"/>
      <c r="L66" s="9"/>
    </row>
    <row r="67" spans="2:12" ht="25" customHeight="1">
      <c r="B67" s="9"/>
      <c r="C67" s="9"/>
      <c r="D67" s="9"/>
      <c r="E67" s="9"/>
      <c r="F67" s="9"/>
      <c r="H67" s="9"/>
      <c r="I67" s="9"/>
      <c r="J67" s="9"/>
      <c r="K67" s="9"/>
      <c r="L67" s="9"/>
    </row>
    <row r="68" spans="2:12" ht="25" customHeight="1">
      <c r="B68" s="9"/>
      <c r="C68" s="9"/>
      <c r="D68" s="9"/>
      <c r="E68" s="9"/>
      <c r="F68" s="9"/>
      <c r="H68" s="9"/>
      <c r="I68" s="9"/>
      <c r="J68" s="9"/>
      <c r="K68" s="9"/>
      <c r="L68" s="9"/>
    </row>
    <row r="69" spans="2:12" ht="25" customHeight="1">
      <c r="B69" s="9"/>
      <c r="C69" s="9"/>
      <c r="D69" s="9"/>
      <c r="E69" s="9"/>
      <c r="F69" s="9"/>
      <c r="H69" s="9"/>
      <c r="I69" s="9"/>
      <c r="J69" s="9"/>
      <c r="K69" s="9"/>
      <c r="L69" s="9"/>
    </row>
    <row r="70" spans="2:12" ht="25" customHeight="1">
      <c r="B70" s="9"/>
      <c r="C70" s="9"/>
      <c r="D70" s="9"/>
      <c r="E70" s="9"/>
      <c r="F70" s="9"/>
      <c r="H70" s="9"/>
      <c r="I70" s="9"/>
      <c r="J70" s="9"/>
      <c r="K70" s="9"/>
      <c r="L70" s="9"/>
    </row>
    <row r="71" spans="2:12" ht="25" customHeight="1">
      <c r="B71" s="9"/>
      <c r="C71" s="9"/>
      <c r="D71" s="9"/>
      <c r="E71" s="9"/>
      <c r="F71" s="9"/>
      <c r="H71" s="9"/>
      <c r="I71" s="9"/>
      <c r="J71" s="9"/>
      <c r="K71" s="9"/>
      <c r="L71" s="9"/>
    </row>
    <row r="72" spans="2:12" ht="25" customHeight="1">
      <c r="B72" s="9"/>
      <c r="C72" s="9"/>
      <c r="D72" s="9"/>
      <c r="E72" s="9"/>
      <c r="F72" s="9"/>
      <c r="H72" s="9"/>
      <c r="I72" s="9"/>
      <c r="J72" s="9"/>
      <c r="K72" s="9"/>
      <c r="L72" s="9"/>
    </row>
    <row r="73" spans="2:12" ht="25" customHeight="1">
      <c r="B73" s="9"/>
      <c r="C73" s="9"/>
      <c r="D73" s="9"/>
      <c r="E73" s="9"/>
      <c r="F73" s="9"/>
      <c r="H73" s="9"/>
      <c r="I73" s="9"/>
      <c r="J73" s="9"/>
      <c r="K73" s="9"/>
      <c r="L73" s="9"/>
    </row>
    <row r="74" spans="2:12" ht="25" customHeight="1">
      <c r="B74" s="9"/>
      <c r="C74" s="9"/>
      <c r="D74" s="9"/>
      <c r="E74" s="9"/>
      <c r="F74" s="9"/>
      <c r="H74" s="9"/>
      <c r="I74" s="9"/>
      <c r="J74" s="9"/>
      <c r="K74" s="9"/>
      <c r="L74" s="9"/>
    </row>
    <row r="75" spans="2:12" ht="25" customHeight="1">
      <c r="B75" s="9"/>
      <c r="C75" s="9"/>
      <c r="D75" s="9"/>
      <c r="E75" s="9"/>
      <c r="F75" s="9"/>
      <c r="H75" s="9"/>
      <c r="I75" s="9"/>
      <c r="J75" s="9"/>
      <c r="K75" s="9"/>
      <c r="L75" s="9"/>
    </row>
    <row r="76" spans="2:12" ht="25" customHeight="1">
      <c r="B76" s="9"/>
      <c r="C76" s="9"/>
      <c r="D76" s="9"/>
      <c r="E76" s="9"/>
      <c r="F76" s="9"/>
      <c r="H76" s="9"/>
      <c r="I76" s="9"/>
      <c r="J76" s="9"/>
      <c r="K76" s="9"/>
      <c r="L76" s="9"/>
    </row>
    <row r="77" spans="2:12" ht="25" customHeight="1">
      <c r="B77" s="9"/>
      <c r="C77" s="9"/>
      <c r="D77" s="9"/>
      <c r="E77" s="9"/>
      <c r="F77" s="9"/>
      <c r="H77" s="9"/>
      <c r="I77" s="9"/>
      <c r="J77" s="9"/>
      <c r="K77" s="9"/>
      <c r="L77" s="9"/>
    </row>
    <row r="78" spans="2:12" ht="25" customHeight="1">
      <c r="B78" s="9"/>
      <c r="C78" s="9"/>
      <c r="D78" s="9"/>
      <c r="E78" s="9"/>
      <c r="F78" s="9"/>
      <c r="H78" s="9"/>
      <c r="I78" s="9"/>
      <c r="J78" s="9"/>
      <c r="K78" s="9"/>
      <c r="L78" s="9"/>
    </row>
    <row r="79" spans="2:12" ht="25" customHeight="1">
      <c r="B79" s="9"/>
      <c r="C79" s="9"/>
      <c r="D79" s="9"/>
      <c r="E79" s="9"/>
      <c r="F79" s="9"/>
      <c r="H79" s="9"/>
      <c r="I79" s="9"/>
      <c r="J79" s="9"/>
      <c r="K79" s="9"/>
      <c r="L79" s="9"/>
    </row>
    <row r="80" spans="2:12" ht="25" customHeight="1">
      <c r="B80" s="9"/>
      <c r="C80" s="9"/>
      <c r="D80" s="9"/>
      <c r="E80" s="9"/>
      <c r="F80" s="9"/>
      <c r="H80" s="9"/>
      <c r="I80" s="9"/>
      <c r="J80" s="9"/>
      <c r="K80" s="9"/>
      <c r="L80" s="9"/>
    </row>
    <row r="81" spans="2:12" ht="25" customHeight="1">
      <c r="B81" s="9"/>
      <c r="C81" s="9"/>
      <c r="D81" s="9"/>
      <c r="E81" s="9"/>
      <c r="F81" s="9"/>
      <c r="H81" s="9"/>
      <c r="I81" s="9"/>
      <c r="J81" s="9"/>
      <c r="K81" s="9"/>
      <c r="L81" s="9"/>
    </row>
    <row r="82" spans="2:12" ht="25" customHeight="1">
      <c r="B82" s="9"/>
      <c r="C82" s="9"/>
      <c r="D82" s="9"/>
      <c r="E82" s="9"/>
      <c r="F82" s="9"/>
      <c r="H82" s="9"/>
      <c r="I82" s="9"/>
      <c r="J82" s="9"/>
      <c r="K82" s="9"/>
      <c r="L82" s="9"/>
    </row>
    <row r="83" spans="2:12" ht="25" customHeight="1">
      <c r="B83" s="9"/>
      <c r="C83" s="9"/>
      <c r="D83" s="9"/>
      <c r="E83" s="9"/>
      <c r="F83" s="9"/>
      <c r="H83" s="9"/>
      <c r="I83" s="9"/>
      <c r="J83" s="9"/>
      <c r="K83" s="9"/>
      <c r="L83" s="9"/>
    </row>
    <row r="84" spans="2:12" ht="25" customHeight="1">
      <c r="B84" s="9"/>
      <c r="C84" s="9"/>
      <c r="D84" s="9"/>
      <c r="E84" s="9"/>
      <c r="F84" s="9"/>
      <c r="H84" s="9"/>
      <c r="I84" s="9"/>
      <c r="J84" s="9"/>
      <c r="K84" s="9"/>
      <c r="L84" s="9"/>
    </row>
    <row r="85" spans="2:12" ht="25" customHeight="1">
      <c r="B85" s="9"/>
      <c r="C85" s="9"/>
      <c r="D85" s="9"/>
      <c r="E85" s="9"/>
      <c r="F85" s="9"/>
      <c r="H85" s="9"/>
      <c r="I85" s="9"/>
      <c r="J85" s="9"/>
      <c r="K85" s="9"/>
      <c r="L85" s="9"/>
    </row>
    <row r="86" spans="2:12" ht="25" customHeight="1">
      <c r="B86" s="9"/>
      <c r="C86" s="9"/>
      <c r="D86" s="9"/>
      <c r="E86" s="9"/>
      <c r="F86" s="9"/>
      <c r="H86" s="9"/>
      <c r="I86" s="9"/>
      <c r="J86" s="9"/>
      <c r="K86" s="9"/>
      <c r="L86" s="9"/>
    </row>
    <row r="87" spans="2:12" ht="25" customHeight="1">
      <c r="B87" s="9"/>
      <c r="C87" s="9"/>
      <c r="D87" s="9"/>
      <c r="E87" s="9"/>
      <c r="F87" s="9"/>
      <c r="H87" s="9"/>
      <c r="I87" s="9"/>
      <c r="J87" s="9"/>
      <c r="K87" s="9"/>
      <c r="L87" s="9"/>
    </row>
    <row r="88" spans="2:12" ht="25" customHeight="1">
      <c r="B88" s="9"/>
      <c r="C88" s="9"/>
      <c r="D88" s="9"/>
      <c r="E88" s="9"/>
      <c r="F88" s="9"/>
      <c r="H88" s="9"/>
      <c r="I88" s="9"/>
      <c r="J88" s="9"/>
      <c r="K88" s="9"/>
      <c r="L88" s="9"/>
    </row>
    <row r="89" spans="2:12" ht="25" customHeight="1">
      <c r="B89" s="9"/>
      <c r="C89" s="9"/>
      <c r="D89" s="9"/>
      <c r="E89" s="9"/>
      <c r="F89" s="9"/>
      <c r="H89" s="9"/>
      <c r="I89" s="9"/>
      <c r="J89" s="9"/>
      <c r="K89" s="9"/>
      <c r="L89" s="9"/>
    </row>
    <row r="90" spans="2:12" ht="25" customHeight="1">
      <c r="B90" s="9"/>
      <c r="C90" s="9"/>
      <c r="D90" s="9"/>
      <c r="E90" s="9"/>
      <c r="F90" s="9"/>
      <c r="H90" s="9"/>
      <c r="I90" s="9"/>
      <c r="J90" s="9"/>
      <c r="K90" s="9"/>
      <c r="L90" s="9"/>
    </row>
    <row r="91" spans="2:12" ht="25" customHeight="1">
      <c r="B91" s="9"/>
      <c r="C91" s="9"/>
      <c r="D91" s="9"/>
      <c r="E91" s="9"/>
      <c r="F91" s="9"/>
      <c r="H91" s="9"/>
      <c r="I91" s="9"/>
      <c r="J91" s="9"/>
      <c r="K91" s="9"/>
      <c r="L91" s="9"/>
    </row>
    <row r="92" spans="2:12" ht="25" customHeight="1">
      <c r="B92" s="9"/>
      <c r="C92" s="9"/>
      <c r="D92" s="9"/>
      <c r="E92" s="9"/>
      <c r="F92" s="9"/>
      <c r="H92" s="9"/>
      <c r="I92" s="9"/>
      <c r="J92" s="9"/>
      <c r="K92" s="9"/>
      <c r="L92" s="9"/>
    </row>
    <row r="93" spans="2:12" ht="25" customHeight="1">
      <c r="B93" s="9"/>
      <c r="C93" s="9"/>
      <c r="D93" s="9"/>
      <c r="E93" s="9"/>
      <c r="F93" s="9"/>
      <c r="H93" s="9"/>
      <c r="I93" s="9"/>
      <c r="J93" s="9"/>
      <c r="K93" s="9"/>
      <c r="L93" s="9"/>
    </row>
    <row r="94" spans="2:12" ht="25" customHeight="1">
      <c r="B94" s="9"/>
      <c r="C94" s="9"/>
      <c r="D94" s="9"/>
      <c r="E94" s="9"/>
      <c r="F94" s="9"/>
      <c r="H94" s="9"/>
      <c r="I94" s="9"/>
      <c r="J94" s="9"/>
      <c r="K94" s="9"/>
      <c r="L94" s="9"/>
    </row>
    <row r="95" spans="2:12" ht="25" customHeight="1">
      <c r="B95" s="9"/>
      <c r="C95" s="9"/>
      <c r="D95" s="9"/>
      <c r="E95" s="9"/>
      <c r="F95" s="9"/>
      <c r="H95" s="9"/>
      <c r="I95" s="9"/>
      <c r="J95" s="9"/>
      <c r="K95" s="9"/>
      <c r="L95" s="9"/>
    </row>
    <row r="96" spans="2:12" ht="25" customHeight="1">
      <c r="B96" s="9"/>
      <c r="C96" s="9"/>
      <c r="D96" s="9"/>
      <c r="E96" s="9"/>
      <c r="F96" s="9"/>
      <c r="H96" s="9"/>
      <c r="I96" s="9"/>
      <c r="J96" s="9"/>
      <c r="K96" s="9"/>
      <c r="L96" s="9"/>
    </row>
    <row r="97" spans="2:12" ht="25" customHeight="1">
      <c r="B97" s="9"/>
      <c r="C97" s="9"/>
      <c r="D97" s="9"/>
      <c r="E97" s="9"/>
      <c r="F97" s="9"/>
      <c r="H97" s="9"/>
      <c r="I97" s="9"/>
      <c r="J97" s="9"/>
      <c r="K97" s="9"/>
      <c r="L97" s="9"/>
    </row>
    <row r="98" spans="2:12" ht="25" customHeight="1">
      <c r="B98" s="9"/>
      <c r="C98" s="9"/>
      <c r="D98" s="9"/>
      <c r="E98" s="9"/>
      <c r="F98" s="9"/>
      <c r="H98" s="9"/>
      <c r="I98" s="9"/>
      <c r="J98" s="9"/>
      <c r="K98" s="9"/>
      <c r="L98" s="9"/>
    </row>
    <row r="99" spans="2:12" ht="25" customHeight="1">
      <c r="B99" s="9"/>
      <c r="C99" s="9"/>
      <c r="D99" s="9"/>
      <c r="E99" s="9"/>
      <c r="F99" s="9"/>
      <c r="H99" s="9"/>
      <c r="I99" s="9"/>
      <c r="J99" s="9"/>
      <c r="K99" s="9"/>
      <c r="L99" s="9"/>
    </row>
    <row r="100" spans="2:12" ht="25" customHeight="1">
      <c r="B100" s="9"/>
      <c r="C100" s="9"/>
      <c r="D100" s="9"/>
      <c r="E100" s="9"/>
      <c r="F100" s="9"/>
      <c r="H100" s="9"/>
      <c r="I100" s="9"/>
      <c r="J100" s="9"/>
      <c r="K100" s="9"/>
      <c r="L100" s="9"/>
    </row>
    <row r="101" spans="2:12" ht="25" customHeight="1">
      <c r="B101" s="9"/>
      <c r="C101" s="9"/>
      <c r="D101" s="9"/>
      <c r="E101" s="9"/>
      <c r="F101" s="9"/>
      <c r="H101" s="9"/>
      <c r="I101" s="9"/>
      <c r="J101" s="9"/>
      <c r="K101" s="9"/>
      <c r="L101" s="9"/>
    </row>
    <row r="102" spans="2:12" ht="25" customHeight="1">
      <c r="B102" s="9"/>
      <c r="C102" s="9"/>
      <c r="D102" s="9"/>
      <c r="E102" s="9"/>
      <c r="F102" s="9"/>
      <c r="H102" s="9"/>
      <c r="I102" s="9"/>
      <c r="J102" s="9"/>
      <c r="K102" s="9"/>
      <c r="L102" s="9"/>
    </row>
    <row r="103" spans="2:12" ht="25" customHeight="1">
      <c r="B103" s="9"/>
      <c r="C103" s="9"/>
      <c r="D103" s="9"/>
      <c r="E103" s="9"/>
      <c r="F103" s="9"/>
      <c r="H103" s="9"/>
      <c r="I103" s="9"/>
      <c r="J103" s="9"/>
      <c r="K103" s="9"/>
      <c r="L103" s="9"/>
    </row>
    <row r="104" spans="2:12" ht="25" customHeight="1">
      <c r="B104" s="9"/>
      <c r="C104" s="9"/>
      <c r="D104" s="9"/>
      <c r="E104" s="9"/>
      <c r="F104" s="9"/>
      <c r="H104" s="9"/>
      <c r="I104" s="9"/>
      <c r="J104" s="9"/>
      <c r="K104" s="9"/>
      <c r="L104" s="9"/>
    </row>
    <row r="105" spans="2:12" ht="25" customHeight="1">
      <c r="B105" s="9"/>
      <c r="C105" s="9"/>
      <c r="D105" s="9"/>
      <c r="E105" s="9"/>
      <c r="F105" s="9"/>
      <c r="H105" s="9"/>
      <c r="I105" s="9"/>
      <c r="J105" s="9"/>
      <c r="K105" s="9"/>
      <c r="L105" s="9"/>
    </row>
    <row r="106" spans="2:12" ht="25" customHeight="1">
      <c r="B106" s="9"/>
      <c r="C106" s="9"/>
      <c r="D106" s="9"/>
      <c r="E106" s="9"/>
      <c r="F106" s="9"/>
      <c r="H106" s="9"/>
      <c r="I106" s="9"/>
      <c r="J106" s="9"/>
      <c r="K106" s="9"/>
      <c r="L106" s="9"/>
    </row>
    <row r="107" spans="2:12" ht="25" customHeight="1">
      <c r="B107" s="9"/>
      <c r="C107" s="9"/>
      <c r="D107" s="9"/>
      <c r="E107" s="9"/>
      <c r="F107" s="9"/>
      <c r="H107" s="9"/>
      <c r="I107" s="9"/>
      <c r="J107" s="9"/>
      <c r="K107" s="9"/>
      <c r="L107" s="9"/>
    </row>
    <row r="108" spans="2:12" ht="25" customHeight="1">
      <c r="B108" s="9"/>
      <c r="C108" s="9"/>
      <c r="D108" s="9"/>
      <c r="E108" s="9"/>
      <c r="F108" s="9"/>
      <c r="H108" s="9"/>
      <c r="I108" s="9"/>
      <c r="J108" s="9"/>
      <c r="K108" s="9"/>
      <c r="L108" s="9"/>
    </row>
    <row r="109" spans="2:12" ht="25" customHeight="1">
      <c r="B109" s="9"/>
      <c r="C109" s="9"/>
      <c r="D109" s="9"/>
      <c r="E109" s="9"/>
      <c r="F109" s="9"/>
      <c r="H109" s="9"/>
      <c r="I109" s="9"/>
      <c r="J109" s="9"/>
      <c r="K109" s="9"/>
      <c r="L109" s="9"/>
    </row>
    <row r="110" spans="2:12" ht="25" customHeight="1">
      <c r="B110" s="9"/>
      <c r="C110" s="9"/>
      <c r="D110" s="9"/>
      <c r="E110" s="9"/>
      <c r="F110" s="9"/>
      <c r="H110" s="9"/>
      <c r="I110" s="9"/>
      <c r="J110" s="9"/>
      <c r="K110" s="9"/>
      <c r="L110" s="9"/>
    </row>
    <row r="111" spans="2:12" ht="25" customHeight="1">
      <c r="B111" s="9"/>
      <c r="C111" s="9"/>
      <c r="D111" s="9"/>
      <c r="E111" s="9"/>
      <c r="F111" s="9"/>
      <c r="H111" s="9"/>
      <c r="I111" s="9"/>
      <c r="J111" s="9"/>
      <c r="K111" s="9"/>
      <c r="L111" s="9"/>
    </row>
    <row r="112" spans="2:12" ht="25" customHeight="1">
      <c r="B112" s="9"/>
      <c r="C112" s="9"/>
      <c r="D112" s="9"/>
      <c r="E112" s="9"/>
      <c r="F112" s="9"/>
      <c r="H112" s="9"/>
      <c r="I112" s="9"/>
      <c r="J112" s="9"/>
      <c r="K112" s="9"/>
      <c r="L112" s="9"/>
    </row>
    <row r="113" spans="2:12" ht="25" customHeight="1">
      <c r="B113" s="9"/>
      <c r="C113" s="9"/>
      <c r="D113" s="9"/>
      <c r="E113" s="9"/>
      <c r="F113" s="9"/>
      <c r="H113" s="9"/>
      <c r="I113" s="9"/>
      <c r="J113" s="9"/>
      <c r="K113" s="9"/>
      <c r="L113" s="9"/>
    </row>
    <row r="114" spans="2:12" ht="25" customHeight="1">
      <c r="B114" s="9"/>
      <c r="C114" s="9"/>
      <c r="D114" s="9"/>
      <c r="E114" s="9"/>
      <c r="F114" s="9"/>
      <c r="H114" s="9"/>
      <c r="I114" s="9"/>
      <c r="J114" s="9"/>
      <c r="K114" s="9"/>
      <c r="L114" s="9"/>
    </row>
    <row r="115" spans="2:12" ht="25" customHeight="1">
      <c r="B115" s="9"/>
      <c r="C115" s="9"/>
      <c r="D115" s="9"/>
      <c r="E115" s="9"/>
      <c r="F115" s="9"/>
      <c r="H115" s="9"/>
      <c r="I115" s="9"/>
      <c r="J115" s="9"/>
      <c r="K115" s="9"/>
      <c r="L115" s="9"/>
    </row>
    <row r="116" spans="2:12" ht="25" customHeight="1">
      <c r="B116" s="9"/>
      <c r="C116" s="9"/>
      <c r="D116" s="9"/>
      <c r="E116" s="9"/>
      <c r="F116" s="9"/>
      <c r="H116" s="9"/>
      <c r="I116" s="9"/>
      <c r="J116" s="9"/>
      <c r="K116" s="9"/>
      <c r="L116" s="9"/>
    </row>
    <row r="117" spans="2:12" ht="25" customHeight="1">
      <c r="B117" s="9"/>
      <c r="C117" s="9"/>
      <c r="D117" s="9"/>
      <c r="E117" s="9"/>
      <c r="F117" s="9"/>
      <c r="H117" s="9"/>
      <c r="I117" s="9"/>
      <c r="J117" s="9"/>
      <c r="K117" s="9"/>
      <c r="L117" s="9"/>
    </row>
    <row r="118" spans="2:12" ht="25" customHeight="1">
      <c r="B118" s="9"/>
      <c r="C118" s="9"/>
      <c r="D118" s="9"/>
      <c r="E118" s="9"/>
      <c r="F118" s="9"/>
      <c r="H118" s="9"/>
      <c r="I118" s="9"/>
      <c r="J118" s="9"/>
      <c r="K118" s="9"/>
      <c r="L118" s="9"/>
    </row>
    <row r="119" spans="2:12" ht="25" customHeight="1">
      <c r="B119" s="9"/>
      <c r="C119" s="9"/>
      <c r="D119" s="9"/>
      <c r="E119" s="9"/>
      <c r="F119" s="9"/>
      <c r="H119" s="9"/>
      <c r="I119" s="9"/>
      <c r="J119" s="9"/>
      <c r="K119" s="9"/>
      <c r="L119" s="9"/>
    </row>
    <row r="120" spans="2:12" ht="25" customHeight="1">
      <c r="B120" s="9"/>
      <c r="C120" s="9"/>
      <c r="D120" s="9"/>
      <c r="E120" s="9"/>
      <c r="F120" s="9"/>
      <c r="H120" s="9"/>
      <c r="I120" s="9"/>
      <c r="J120" s="9"/>
      <c r="K120" s="9"/>
      <c r="L120" s="9"/>
    </row>
    <row r="121" spans="2:12" ht="25" customHeight="1">
      <c r="B121" s="9"/>
      <c r="C121" s="9"/>
      <c r="D121" s="9"/>
      <c r="E121" s="9"/>
      <c r="F121" s="9"/>
      <c r="H121" s="9"/>
      <c r="I121" s="9"/>
      <c r="J121" s="9"/>
      <c r="K121" s="9"/>
      <c r="L121" s="9"/>
    </row>
    <row r="122" spans="2:12" ht="25" customHeight="1">
      <c r="B122" s="9"/>
      <c r="C122" s="9"/>
      <c r="D122" s="9"/>
      <c r="E122" s="9"/>
      <c r="F122" s="9"/>
      <c r="H122" s="9"/>
      <c r="I122" s="9"/>
      <c r="J122" s="9"/>
      <c r="K122" s="9"/>
      <c r="L122" s="9"/>
    </row>
    <row r="123" spans="2:12" ht="25" customHeight="1">
      <c r="B123" s="9"/>
      <c r="C123" s="9"/>
      <c r="D123" s="9"/>
      <c r="E123" s="9"/>
      <c r="F123" s="9"/>
      <c r="H123" s="9"/>
      <c r="I123" s="9"/>
      <c r="J123" s="9"/>
      <c r="K123" s="9"/>
      <c r="L123" s="9"/>
    </row>
    <row r="124" spans="2:12" ht="25" customHeight="1">
      <c r="B124" s="9"/>
      <c r="C124" s="9"/>
      <c r="D124" s="9"/>
      <c r="E124" s="9"/>
      <c r="F124" s="9"/>
      <c r="H124" s="9"/>
      <c r="I124" s="9"/>
      <c r="J124" s="9"/>
      <c r="K124" s="9"/>
      <c r="L124" s="9"/>
    </row>
    <row r="125" spans="2:12" ht="25" customHeight="1">
      <c r="B125" s="9"/>
      <c r="C125" s="9"/>
      <c r="D125" s="9"/>
      <c r="E125" s="9"/>
      <c r="F125" s="9"/>
      <c r="H125" s="9"/>
      <c r="I125" s="9"/>
      <c r="J125" s="9"/>
      <c r="K125" s="9"/>
      <c r="L125" s="9"/>
    </row>
    <row r="126" spans="2:12" ht="25" customHeight="1">
      <c r="B126" s="9"/>
      <c r="C126" s="9"/>
      <c r="D126" s="9"/>
      <c r="E126" s="9"/>
      <c r="F126" s="9"/>
      <c r="H126" s="9"/>
      <c r="I126" s="9"/>
      <c r="J126" s="9"/>
      <c r="K126" s="9"/>
      <c r="L126" s="9"/>
    </row>
    <row r="127" spans="2:12" ht="25" customHeight="1">
      <c r="B127" s="9"/>
      <c r="C127" s="9"/>
      <c r="D127" s="9"/>
      <c r="E127" s="9"/>
      <c r="F127" s="9"/>
      <c r="H127" s="9"/>
      <c r="I127" s="9"/>
      <c r="J127" s="9"/>
      <c r="K127" s="9"/>
      <c r="L127" s="9"/>
    </row>
    <row r="128" spans="2:12" ht="25" customHeight="1">
      <c r="B128" s="9"/>
      <c r="C128" s="9"/>
      <c r="D128" s="9"/>
      <c r="E128" s="9"/>
      <c r="F128" s="9"/>
      <c r="H128" s="9"/>
      <c r="I128" s="9"/>
      <c r="J128" s="9"/>
      <c r="K128" s="9"/>
      <c r="L128" s="9"/>
    </row>
    <row r="129" spans="2:12" ht="25" customHeight="1">
      <c r="B129" s="9"/>
      <c r="C129" s="9"/>
      <c r="D129" s="9"/>
      <c r="E129" s="9"/>
      <c r="F129" s="9"/>
      <c r="H129" s="9"/>
      <c r="I129" s="9"/>
      <c r="J129" s="9"/>
      <c r="K129" s="9"/>
      <c r="L129" s="9"/>
    </row>
    <row r="130" spans="2:12" ht="25" customHeight="1">
      <c r="B130" s="9"/>
      <c r="C130" s="9"/>
      <c r="D130" s="9"/>
      <c r="E130" s="9"/>
      <c r="F130" s="9"/>
      <c r="H130" s="9"/>
      <c r="I130" s="9"/>
      <c r="J130" s="9"/>
      <c r="K130" s="9"/>
      <c r="L130" s="9"/>
    </row>
    <row r="131" spans="2:12" ht="25" customHeight="1">
      <c r="B131" s="9"/>
      <c r="C131" s="9"/>
      <c r="D131" s="9"/>
      <c r="E131" s="9"/>
      <c r="F131" s="9"/>
      <c r="H131" s="9"/>
      <c r="I131" s="9"/>
      <c r="J131" s="9"/>
      <c r="K131" s="9"/>
      <c r="L131" s="9"/>
    </row>
    <row r="132" spans="2:12" ht="25" customHeight="1">
      <c r="B132" s="9"/>
      <c r="C132" s="9"/>
      <c r="D132" s="9"/>
      <c r="E132" s="9"/>
      <c r="F132" s="9"/>
      <c r="H132" s="9"/>
      <c r="I132" s="9"/>
      <c r="J132" s="9"/>
      <c r="K132" s="9"/>
      <c r="L132" s="9"/>
    </row>
    <row r="133" spans="2:12" ht="25" customHeight="1">
      <c r="B133" s="9"/>
      <c r="C133" s="9"/>
      <c r="D133" s="9"/>
      <c r="E133" s="9"/>
      <c r="F133" s="9"/>
      <c r="H133" s="9"/>
      <c r="I133" s="9"/>
      <c r="J133" s="9"/>
      <c r="K133" s="9"/>
      <c r="L133" s="9"/>
    </row>
    <row r="134" spans="2:12" ht="25" customHeight="1">
      <c r="B134" s="9"/>
      <c r="C134" s="9"/>
      <c r="D134" s="9"/>
      <c r="E134" s="9"/>
      <c r="F134" s="9"/>
      <c r="H134" s="9"/>
      <c r="I134" s="9"/>
      <c r="J134" s="9"/>
      <c r="K134" s="9"/>
      <c r="L134" s="9"/>
    </row>
    <row r="135" spans="2:12" ht="25" customHeight="1">
      <c r="B135" s="9"/>
      <c r="C135" s="9"/>
      <c r="D135" s="9"/>
      <c r="E135" s="9"/>
      <c r="F135" s="9"/>
      <c r="H135" s="9"/>
      <c r="I135" s="9"/>
      <c r="J135" s="9"/>
      <c r="K135" s="9"/>
      <c r="L135" s="9"/>
    </row>
    <row r="136" spans="2:12" ht="25" customHeight="1">
      <c r="B136" s="9"/>
      <c r="C136" s="9"/>
      <c r="D136" s="9"/>
      <c r="E136" s="9"/>
      <c r="F136" s="9"/>
      <c r="H136" s="9"/>
      <c r="I136" s="9"/>
      <c r="J136" s="9"/>
      <c r="K136" s="9"/>
      <c r="L136" s="9"/>
    </row>
    <row r="137" spans="2:12" ht="25" customHeight="1">
      <c r="B137" s="9"/>
      <c r="C137" s="9"/>
      <c r="D137" s="9"/>
      <c r="E137" s="9"/>
      <c r="F137" s="9"/>
      <c r="H137" s="9"/>
      <c r="I137" s="9"/>
      <c r="J137" s="9"/>
      <c r="K137" s="9"/>
      <c r="L137" s="9"/>
    </row>
    <row r="138" spans="2:12" ht="25" customHeight="1">
      <c r="B138" s="9"/>
      <c r="C138" s="9"/>
      <c r="D138" s="9"/>
      <c r="E138" s="9"/>
      <c r="F138" s="9"/>
      <c r="H138" s="9"/>
      <c r="I138" s="9"/>
      <c r="J138" s="9"/>
      <c r="K138" s="9"/>
      <c r="L138" s="9"/>
    </row>
    <row r="139" spans="2:12" ht="25" customHeight="1">
      <c r="B139" s="9"/>
      <c r="C139" s="9"/>
      <c r="D139" s="9"/>
      <c r="E139" s="9"/>
      <c r="F139" s="9"/>
      <c r="H139" s="9"/>
      <c r="I139" s="9"/>
      <c r="J139" s="9"/>
      <c r="K139" s="9"/>
      <c r="L139" s="9"/>
    </row>
    <row r="140" spans="2:12" ht="25" customHeight="1">
      <c r="B140" s="9"/>
      <c r="C140" s="9"/>
      <c r="D140" s="9"/>
      <c r="E140" s="9"/>
      <c r="F140" s="9"/>
      <c r="H140" s="9"/>
      <c r="I140" s="9"/>
      <c r="J140" s="9"/>
      <c r="K140" s="9"/>
      <c r="L140" s="9"/>
    </row>
    <row r="141" spans="2:12" ht="25" customHeight="1">
      <c r="B141" s="9"/>
      <c r="C141" s="9"/>
      <c r="D141" s="9"/>
      <c r="E141" s="9"/>
      <c r="F141" s="9"/>
      <c r="H141" s="9"/>
      <c r="I141" s="9"/>
      <c r="J141" s="9"/>
      <c r="K141" s="9"/>
      <c r="L141" s="9"/>
    </row>
    <row r="142" spans="2:12" ht="25" customHeight="1">
      <c r="B142" s="9"/>
      <c r="C142" s="9"/>
      <c r="D142" s="9"/>
      <c r="E142" s="9"/>
      <c r="F142" s="9"/>
      <c r="H142" s="9"/>
      <c r="I142" s="9"/>
      <c r="J142" s="9"/>
      <c r="K142" s="9"/>
      <c r="L142" s="9"/>
    </row>
    <row r="143" spans="2:12" ht="25" customHeight="1">
      <c r="B143" s="9"/>
      <c r="C143" s="9"/>
      <c r="D143" s="9"/>
      <c r="E143" s="9"/>
      <c r="F143" s="9"/>
      <c r="H143" s="9"/>
      <c r="I143" s="9"/>
      <c r="J143" s="9"/>
      <c r="K143" s="9"/>
      <c r="L143" s="9"/>
    </row>
    <row r="144" spans="2:12" ht="25" customHeight="1">
      <c r="B144" s="9"/>
      <c r="C144" s="9"/>
      <c r="D144" s="9"/>
      <c r="E144" s="9"/>
      <c r="F144" s="9"/>
      <c r="H144" s="9"/>
      <c r="I144" s="9"/>
      <c r="J144" s="9"/>
      <c r="K144" s="9"/>
      <c r="L144" s="9"/>
    </row>
    <row r="145" spans="2:12" ht="25" customHeight="1">
      <c r="B145" s="9"/>
      <c r="C145" s="9"/>
      <c r="D145" s="9"/>
      <c r="E145" s="9"/>
      <c r="F145" s="9"/>
      <c r="H145" s="9"/>
      <c r="I145" s="9"/>
      <c r="J145" s="9"/>
      <c r="K145" s="9"/>
      <c r="L145" s="9"/>
    </row>
    <row r="146" spans="2:12" ht="25" customHeight="1">
      <c r="B146" s="9"/>
      <c r="C146" s="9"/>
      <c r="D146" s="9"/>
      <c r="E146" s="9"/>
      <c r="F146" s="9"/>
      <c r="H146" s="9"/>
      <c r="I146" s="9"/>
      <c r="J146" s="9"/>
      <c r="K146" s="9"/>
      <c r="L146" s="9"/>
    </row>
    <row r="147" spans="2:12" ht="25" customHeight="1">
      <c r="B147" s="9"/>
      <c r="C147" s="9"/>
      <c r="D147" s="9"/>
      <c r="E147" s="9"/>
      <c r="F147" s="9"/>
      <c r="H147" s="9"/>
      <c r="I147" s="9"/>
      <c r="J147" s="9"/>
      <c r="K147" s="9"/>
      <c r="L147" s="9"/>
    </row>
    <row r="148" spans="2:12" ht="25" customHeight="1">
      <c r="B148" s="9"/>
      <c r="C148" s="9"/>
      <c r="D148" s="9"/>
      <c r="E148" s="9"/>
      <c r="F148" s="9"/>
      <c r="H148" s="9"/>
      <c r="I148" s="9"/>
      <c r="J148" s="9"/>
      <c r="K148" s="9"/>
      <c r="L148" s="9"/>
    </row>
    <row r="149" spans="2:12" ht="25" customHeight="1">
      <c r="B149" s="9"/>
      <c r="C149" s="9"/>
      <c r="D149" s="9"/>
      <c r="E149" s="9"/>
      <c r="F149" s="9"/>
      <c r="H149" s="9"/>
      <c r="I149" s="9"/>
      <c r="J149" s="9"/>
      <c r="K149" s="9"/>
      <c r="L149" s="9"/>
    </row>
    <row r="150" spans="2:12" ht="25" customHeight="1">
      <c r="B150" s="9"/>
      <c r="C150" s="9"/>
      <c r="D150" s="9"/>
      <c r="E150" s="9"/>
      <c r="F150" s="9"/>
      <c r="H150" s="9"/>
      <c r="I150" s="9"/>
      <c r="J150" s="9"/>
      <c r="K150" s="9"/>
      <c r="L150" s="9"/>
    </row>
    <row r="151" spans="2:12" ht="25" customHeight="1">
      <c r="B151" s="9"/>
      <c r="C151" s="9"/>
      <c r="D151" s="9"/>
      <c r="E151" s="9"/>
      <c r="F151" s="9"/>
      <c r="H151" s="9"/>
      <c r="I151" s="9"/>
      <c r="J151" s="9"/>
      <c r="K151" s="9"/>
      <c r="L151" s="9"/>
    </row>
    <row r="152" spans="2:12" ht="25" customHeight="1">
      <c r="B152" s="9"/>
      <c r="C152" s="9"/>
      <c r="D152" s="9"/>
      <c r="E152" s="9"/>
      <c r="F152" s="9"/>
      <c r="H152" s="9"/>
      <c r="I152" s="9"/>
      <c r="J152" s="9"/>
      <c r="K152" s="9"/>
      <c r="L152" s="9"/>
    </row>
    <row r="153" spans="2:12" ht="25" customHeight="1">
      <c r="B153" s="9"/>
      <c r="C153" s="9"/>
      <c r="D153" s="9"/>
      <c r="E153" s="9"/>
      <c r="F153" s="9"/>
      <c r="H153" s="9"/>
      <c r="I153" s="9"/>
      <c r="J153" s="9"/>
      <c r="K153" s="9"/>
      <c r="L153" s="9"/>
    </row>
    <row r="154" spans="2:12" ht="25" customHeight="1">
      <c r="B154" s="9"/>
      <c r="C154" s="9"/>
      <c r="D154" s="9"/>
      <c r="E154" s="9"/>
      <c r="F154" s="9"/>
      <c r="H154" s="9"/>
      <c r="I154" s="9"/>
      <c r="J154" s="9"/>
      <c r="K154" s="9"/>
      <c r="L154" s="9"/>
    </row>
    <row r="155" spans="2:12" ht="25" customHeight="1">
      <c r="B155" s="9"/>
      <c r="C155" s="9"/>
      <c r="D155" s="9"/>
      <c r="E155" s="9"/>
      <c r="F155" s="9"/>
      <c r="H155" s="9"/>
      <c r="I155" s="9"/>
      <c r="J155" s="9"/>
      <c r="K155" s="9"/>
      <c r="L155" s="9"/>
    </row>
    <row r="156" spans="2:12" ht="25" customHeight="1">
      <c r="B156" s="9"/>
      <c r="C156" s="9"/>
      <c r="D156" s="9"/>
      <c r="E156" s="9"/>
      <c r="F156" s="9"/>
      <c r="H156" s="9"/>
      <c r="I156" s="9"/>
      <c r="J156" s="9"/>
      <c r="K156" s="9"/>
      <c r="L156" s="9"/>
    </row>
    <row r="157" spans="2:12" ht="25" customHeight="1">
      <c r="B157" s="9"/>
      <c r="C157" s="9"/>
      <c r="D157" s="9"/>
      <c r="E157" s="9"/>
      <c r="F157" s="9"/>
      <c r="H157" s="9"/>
      <c r="I157" s="9"/>
      <c r="J157" s="9"/>
      <c r="K157" s="9"/>
      <c r="L157" s="9"/>
    </row>
    <row r="158" spans="2:12" ht="25" customHeight="1">
      <c r="B158" s="9"/>
      <c r="C158" s="9"/>
      <c r="D158" s="9"/>
      <c r="E158" s="9"/>
      <c r="F158" s="9"/>
      <c r="H158" s="9"/>
      <c r="I158" s="9"/>
      <c r="J158" s="9"/>
      <c r="K158" s="9"/>
      <c r="L158" s="9"/>
    </row>
    <row r="159" spans="2:12" ht="25" customHeight="1">
      <c r="B159" s="9"/>
      <c r="C159" s="9"/>
      <c r="D159" s="9"/>
      <c r="E159" s="9"/>
      <c r="F159" s="9"/>
      <c r="H159" s="9"/>
      <c r="I159" s="9"/>
      <c r="J159" s="9"/>
      <c r="K159" s="9"/>
      <c r="L159" s="9"/>
    </row>
    <row r="160" spans="2:12" ht="25" customHeight="1">
      <c r="B160" s="9"/>
      <c r="C160" s="9"/>
      <c r="D160" s="9"/>
      <c r="E160" s="9"/>
      <c r="F160" s="9"/>
      <c r="H160" s="9"/>
      <c r="I160" s="9"/>
      <c r="J160" s="9"/>
      <c r="K160" s="9"/>
      <c r="L160" s="9"/>
    </row>
    <row r="161" spans="2:12" ht="25" customHeight="1">
      <c r="B161" s="9"/>
      <c r="C161" s="9"/>
      <c r="D161" s="9"/>
      <c r="E161" s="9"/>
      <c r="F161" s="9"/>
      <c r="H161" s="9"/>
      <c r="I161" s="9"/>
      <c r="J161" s="9"/>
      <c r="K161" s="9"/>
      <c r="L161" s="9"/>
    </row>
    <row r="162" spans="2:12" ht="25" customHeight="1">
      <c r="B162" s="9"/>
      <c r="C162" s="9"/>
      <c r="D162" s="9"/>
      <c r="E162" s="9"/>
      <c r="F162" s="9"/>
      <c r="H162" s="9"/>
      <c r="I162" s="9"/>
      <c r="J162" s="9"/>
      <c r="K162" s="9"/>
      <c r="L162" s="9"/>
    </row>
    <row r="163" spans="2:12" ht="25" customHeight="1">
      <c r="B163" s="9"/>
      <c r="C163" s="9"/>
      <c r="D163" s="9"/>
      <c r="E163" s="9"/>
      <c r="F163" s="9"/>
      <c r="H163" s="9"/>
      <c r="I163" s="9"/>
      <c r="J163" s="9"/>
      <c r="K163" s="9"/>
      <c r="L163" s="9"/>
    </row>
    <row r="164" spans="2:12" ht="25" customHeight="1">
      <c r="B164" s="9"/>
      <c r="C164" s="9"/>
      <c r="D164" s="9"/>
      <c r="E164" s="9"/>
      <c r="F164" s="9"/>
      <c r="H164" s="9"/>
      <c r="I164" s="9"/>
      <c r="J164" s="9"/>
      <c r="K164" s="9"/>
      <c r="L164" s="9"/>
    </row>
    <row r="165" spans="2:12" ht="25" customHeight="1">
      <c r="B165" s="9"/>
      <c r="C165" s="9"/>
      <c r="D165" s="9"/>
      <c r="E165" s="9"/>
      <c r="F165" s="9"/>
      <c r="H165" s="9"/>
      <c r="I165" s="9"/>
      <c r="J165" s="9"/>
      <c r="K165" s="9"/>
      <c r="L165" s="9"/>
    </row>
    <row r="166" spans="2:12" ht="25" customHeight="1">
      <c r="B166" s="9"/>
      <c r="C166" s="9"/>
      <c r="D166" s="9"/>
      <c r="E166" s="9"/>
      <c r="F166" s="9"/>
      <c r="H166" s="9"/>
      <c r="I166" s="9"/>
      <c r="J166" s="9"/>
      <c r="K166" s="9"/>
      <c r="L166" s="9"/>
    </row>
    <row r="167" spans="2:12" ht="25" customHeight="1">
      <c r="B167" s="9"/>
      <c r="C167" s="9"/>
      <c r="D167" s="9"/>
      <c r="E167" s="9"/>
      <c r="F167" s="9"/>
      <c r="H167" s="9"/>
      <c r="I167" s="9"/>
      <c r="J167" s="9"/>
      <c r="K167" s="9"/>
      <c r="L167" s="9"/>
    </row>
    <row r="168" spans="2:12" ht="25" customHeight="1">
      <c r="B168" s="9"/>
      <c r="C168" s="9"/>
      <c r="D168" s="9"/>
      <c r="E168" s="9"/>
      <c r="F168" s="9"/>
      <c r="H168" s="9"/>
      <c r="I168" s="9"/>
      <c r="J168" s="9"/>
      <c r="K168" s="9"/>
      <c r="L168" s="9"/>
    </row>
    <row r="169" spans="2:12" ht="25" customHeight="1">
      <c r="B169" s="9"/>
      <c r="C169" s="9"/>
      <c r="D169" s="9"/>
      <c r="E169" s="9"/>
      <c r="F169" s="9"/>
      <c r="H169" s="9"/>
      <c r="I169" s="9"/>
      <c r="J169" s="9"/>
      <c r="K169" s="9"/>
      <c r="L169" s="9"/>
    </row>
    <row r="170" spans="2:12" ht="25" customHeight="1">
      <c r="B170" s="9"/>
      <c r="C170" s="9"/>
      <c r="D170" s="9"/>
      <c r="E170" s="9"/>
      <c r="F170" s="9"/>
      <c r="H170" s="9"/>
      <c r="I170" s="9"/>
      <c r="J170" s="9"/>
      <c r="K170" s="9"/>
      <c r="L170" s="9"/>
    </row>
    <row r="171" spans="2:12" ht="25" customHeight="1">
      <c r="B171" s="9"/>
      <c r="C171" s="9"/>
      <c r="D171" s="9"/>
      <c r="E171" s="9"/>
      <c r="F171" s="9"/>
      <c r="H171" s="9"/>
      <c r="I171" s="9"/>
      <c r="J171" s="9"/>
      <c r="K171" s="9"/>
      <c r="L171" s="9"/>
    </row>
    <row r="172" spans="2:12" ht="25" customHeight="1">
      <c r="B172" s="9"/>
      <c r="C172" s="9"/>
      <c r="D172" s="9"/>
      <c r="E172" s="9"/>
      <c r="F172" s="9"/>
      <c r="H172" s="9"/>
      <c r="I172" s="9"/>
      <c r="J172" s="9"/>
      <c r="K172" s="9"/>
      <c r="L172" s="9"/>
    </row>
    <row r="173" spans="2:12" ht="25" customHeight="1">
      <c r="B173" s="9"/>
      <c r="C173" s="9"/>
      <c r="D173" s="9"/>
      <c r="E173" s="9"/>
      <c r="F173" s="9"/>
      <c r="H173" s="9"/>
      <c r="I173" s="9"/>
      <c r="J173" s="9"/>
      <c r="K173" s="9"/>
      <c r="L173" s="9"/>
    </row>
    <row r="174" spans="2:12" ht="25" customHeight="1">
      <c r="B174" s="9"/>
      <c r="C174" s="9"/>
      <c r="D174" s="9"/>
      <c r="E174" s="9"/>
      <c r="F174" s="9"/>
      <c r="H174" s="9"/>
      <c r="I174" s="9"/>
      <c r="J174" s="9"/>
      <c r="K174" s="9"/>
      <c r="L174" s="9"/>
    </row>
    <row r="175" spans="2:12" ht="25" customHeight="1">
      <c r="B175" s="9"/>
      <c r="C175" s="9"/>
      <c r="D175" s="9"/>
      <c r="E175" s="9"/>
      <c r="F175" s="9"/>
      <c r="H175" s="9"/>
      <c r="I175" s="9"/>
      <c r="J175" s="9"/>
      <c r="K175" s="9"/>
      <c r="L175" s="9"/>
    </row>
    <row r="176" spans="2:12" ht="25" customHeight="1">
      <c r="B176" s="9"/>
      <c r="C176" s="9"/>
      <c r="D176" s="9"/>
      <c r="E176" s="9"/>
      <c r="F176" s="9"/>
      <c r="H176" s="9"/>
      <c r="I176" s="9"/>
      <c r="J176" s="9"/>
      <c r="K176" s="9"/>
      <c r="L176" s="9"/>
    </row>
    <row r="177" spans="2:12" ht="25" customHeight="1">
      <c r="B177" s="9"/>
      <c r="C177" s="9"/>
      <c r="D177" s="9"/>
      <c r="E177" s="9"/>
      <c r="F177" s="9"/>
      <c r="H177" s="9"/>
      <c r="I177" s="9"/>
      <c r="J177" s="9"/>
      <c r="K177" s="9"/>
      <c r="L177" s="9"/>
    </row>
    <row r="178" spans="2:12" ht="25" customHeight="1">
      <c r="B178" s="9"/>
      <c r="C178" s="9"/>
      <c r="D178" s="9"/>
      <c r="E178" s="9"/>
      <c r="F178" s="9"/>
      <c r="H178" s="9"/>
      <c r="I178" s="9"/>
      <c r="J178" s="9"/>
      <c r="K178" s="9"/>
      <c r="L178" s="9"/>
    </row>
    <row r="179" spans="2:12" ht="25" customHeight="1">
      <c r="B179" s="9"/>
      <c r="C179" s="9"/>
      <c r="D179" s="9"/>
      <c r="E179" s="9"/>
      <c r="F179" s="9"/>
      <c r="H179" s="9"/>
      <c r="I179" s="9"/>
      <c r="J179" s="9"/>
      <c r="K179" s="9"/>
      <c r="L179" s="9"/>
    </row>
    <row r="180" spans="2:12" ht="25" customHeight="1">
      <c r="B180" s="9"/>
      <c r="C180" s="9"/>
      <c r="D180" s="9"/>
      <c r="E180" s="9"/>
      <c r="F180" s="9"/>
      <c r="H180" s="9"/>
      <c r="I180" s="9"/>
      <c r="J180" s="9"/>
      <c r="K180" s="9"/>
      <c r="L180" s="9"/>
    </row>
    <row r="181" spans="2:12" ht="25" customHeight="1">
      <c r="B181" s="9"/>
      <c r="C181" s="9"/>
      <c r="D181" s="9"/>
      <c r="E181" s="9"/>
      <c r="F181" s="9"/>
      <c r="H181" s="9"/>
      <c r="I181" s="9"/>
      <c r="J181" s="9"/>
      <c r="K181" s="9"/>
      <c r="L181" s="9"/>
    </row>
    <row r="182" spans="2:12" ht="25" customHeight="1">
      <c r="B182" s="9"/>
      <c r="C182" s="9"/>
      <c r="D182" s="9"/>
      <c r="E182" s="9"/>
      <c r="F182" s="9"/>
      <c r="H182" s="9"/>
      <c r="I182" s="9"/>
      <c r="J182" s="9"/>
      <c r="K182" s="9"/>
      <c r="L182" s="9"/>
    </row>
    <row r="183" spans="2:12" ht="25" customHeight="1">
      <c r="B183" s="9"/>
      <c r="C183" s="9"/>
      <c r="D183" s="9"/>
      <c r="E183" s="9"/>
      <c r="F183" s="9"/>
      <c r="H183" s="9"/>
      <c r="I183" s="9"/>
      <c r="J183" s="9"/>
      <c r="K183" s="9"/>
      <c r="L183" s="9"/>
    </row>
    <row r="184" spans="2:12" ht="25" customHeight="1">
      <c r="B184" s="9"/>
      <c r="C184" s="9"/>
      <c r="D184" s="9"/>
      <c r="E184" s="9"/>
      <c r="F184" s="9"/>
      <c r="H184" s="9"/>
      <c r="I184" s="9"/>
      <c r="J184" s="9"/>
      <c r="K184" s="9"/>
      <c r="L184" s="9"/>
    </row>
    <row r="185" spans="2:12" ht="25" customHeight="1">
      <c r="B185" s="9"/>
      <c r="C185" s="9"/>
      <c r="D185" s="9"/>
      <c r="E185" s="9"/>
      <c r="F185" s="9"/>
      <c r="H185" s="9"/>
      <c r="I185" s="9"/>
      <c r="J185" s="9"/>
      <c r="K185" s="9"/>
      <c r="L185" s="9"/>
    </row>
    <row r="186" spans="2:12" ht="25" customHeight="1">
      <c r="B186" s="9"/>
      <c r="C186" s="9"/>
      <c r="D186" s="9"/>
      <c r="E186" s="9"/>
      <c r="F186" s="9"/>
      <c r="H186" s="9"/>
      <c r="I186" s="9"/>
      <c r="J186" s="9"/>
      <c r="K186" s="9"/>
      <c r="L186" s="9"/>
    </row>
    <row r="187" spans="2:12" ht="25" customHeight="1">
      <c r="B187" s="9"/>
      <c r="C187" s="9"/>
      <c r="D187" s="9"/>
      <c r="E187" s="9"/>
      <c r="F187" s="9"/>
      <c r="H187" s="9"/>
      <c r="I187" s="9"/>
      <c r="J187" s="9"/>
      <c r="K187" s="9"/>
      <c r="L187" s="9"/>
    </row>
    <row r="188" spans="2:12" ht="25" customHeight="1">
      <c r="B188" s="9"/>
      <c r="C188" s="9"/>
      <c r="D188" s="9"/>
      <c r="E188" s="9"/>
      <c r="F188" s="9"/>
      <c r="H188" s="9"/>
      <c r="I188" s="9"/>
      <c r="J188" s="9"/>
      <c r="K188" s="9"/>
      <c r="L188" s="9"/>
    </row>
    <row r="189" spans="2:12" ht="25" customHeight="1">
      <c r="B189" s="9"/>
      <c r="C189" s="9"/>
      <c r="D189" s="9"/>
      <c r="E189" s="9"/>
      <c r="F189" s="9"/>
      <c r="H189" s="9"/>
      <c r="I189" s="9"/>
      <c r="J189" s="9"/>
      <c r="K189" s="9"/>
      <c r="L189" s="9"/>
    </row>
    <row r="190" spans="2:12" ht="25" customHeight="1">
      <c r="B190" s="9"/>
      <c r="C190" s="9"/>
      <c r="D190" s="9"/>
      <c r="E190" s="9"/>
      <c r="F190" s="9"/>
      <c r="H190" s="9"/>
      <c r="I190" s="9"/>
      <c r="J190" s="9"/>
      <c r="K190" s="9"/>
      <c r="L190" s="9"/>
    </row>
    <row r="191" spans="2:12" ht="25" customHeight="1">
      <c r="B191" s="9"/>
      <c r="C191" s="9"/>
      <c r="D191" s="9"/>
      <c r="E191" s="9"/>
      <c r="F191" s="9"/>
      <c r="H191" s="9"/>
      <c r="I191" s="9"/>
      <c r="J191" s="9"/>
      <c r="K191" s="9"/>
      <c r="L191" s="9"/>
    </row>
    <row r="192" spans="2:12" ht="25" customHeight="1">
      <c r="B192" s="9"/>
      <c r="C192" s="9"/>
      <c r="D192" s="9"/>
      <c r="E192" s="9"/>
      <c r="F192" s="9"/>
      <c r="H192" s="9"/>
      <c r="I192" s="9"/>
      <c r="J192" s="9"/>
      <c r="K192" s="9"/>
      <c r="L192" s="9"/>
    </row>
    <row r="193" spans="2:12" ht="25" customHeight="1">
      <c r="B193" s="9"/>
      <c r="C193" s="9"/>
      <c r="D193" s="9"/>
      <c r="E193" s="9"/>
      <c r="F193" s="9"/>
      <c r="H193" s="9"/>
      <c r="I193" s="9"/>
      <c r="J193" s="9"/>
      <c r="K193" s="9"/>
      <c r="L193" s="9"/>
    </row>
    <row r="194" spans="2:12" ht="25" customHeight="1">
      <c r="B194" s="9"/>
      <c r="C194" s="9"/>
      <c r="D194" s="9"/>
      <c r="E194" s="9"/>
      <c r="F194" s="9"/>
      <c r="H194" s="9"/>
      <c r="I194" s="9"/>
      <c r="J194" s="9"/>
      <c r="K194" s="9"/>
      <c r="L194" s="9"/>
    </row>
    <row r="195" spans="2:12" ht="25" customHeight="1">
      <c r="B195" s="9"/>
      <c r="C195" s="9"/>
      <c r="D195" s="9"/>
      <c r="E195" s="9"/>
      <c r="F195" s="9"/>
      <c r="H195" s="9"/>
      <c r="I195" s="9"/>
      <c r="J195" s="9"/>
      <c r="K195" s="9"/>
      <c r="L195" s="9"/>
    </row>
    <row r="196" spans="2:12" ht="25" customHeight="1">
      <c r="B196" s="9"/>
      <c r="C196" s="9"/>
      <c r="D196" s="9"/>
      <c r="E196" s="9"/>
      <c r="F196" s="9"/>
      <c r="H196" s="9"/>
      <c r="I196" s="9"/>
      <c r="J196" s="9"/>
      <c r="K196" s="9"/>
      <c r="L196" s="9"/>
    </row>
    <row r="197" spans="2:12" ht="25" customHeight="1">
      <c r="B197" s="9"/>
      <c r="C197" s="9"/>
      <c r="D197" s="9"/>
      <c r="E197" s="9"/>
      <c r="F197" s="9"/>
      <c r="H197" s="9"/>
      <c r="I197" s="9"/>
      <c r="J197" s="9"/>
      <c r="K197" s="9"/>
      <c r="L197" s="9"/>
    </row>
    <row r="198" spans="2:12" ht="25" customHeight="1">
      <c r="B198" s="9"/>
      <c r="C198" s="9"/>
      <c r="D198" s="9"/>
      <c r="E198" s="9"/>
      <c r="F198" s="9"/>
      <c r="H198" s="9"/>
      <c r="I198" s="9"/>
      <c r="J198" s="9"/>
      <c r="K198" s="9"/>
      <c r="L198" s="9"/>
    </row>
    <row r="199" spans="2:12" ht="25" customHeight="1">
      <c r="B199" s="9"/>
      <c r="C199" s="9"/>
      <c r="D199" s="9"/>
      <c r="E199" s="9"/>
      <c r="F199" s="9"/>
      <c r="H199" s="9"/>
      <c r="I199" s="9"/>
      <c r="J199" s="9"/>
      <c r="K199" s="9"/>
      <c r="L199" s="9"/>
    </row>
    <row r="200" spans="2:12" ht="25" customHeight="1">
      <c r="B200" s="9"/>
      <c r="C200" s="9"/>
      <c r="D200" s="9"/>
      <c r="E200" s="9"/>
      <c r="F200" s="9"/>
      <c r="H200" s="9"/>
      <c r="I200" s="9"/>
      <c r="J200" s="9"/>
      <c r="K200" s="9"/>
      <c r="L200" s="9"/>
    </row>
    <row r="201" spans="2:12" ht="25" customHeight="1">
      <c r="B201" s="9"/>
      <c r="C201" s="9"/>
      <c r="D201" s="9"/>
      <c r="E201" s="9"/>
      <c r="F201" s="9"/>
      <c r="H201" s="9"/>
      <c r="I201" s="9"/>
      <c r="J201" s="9"/>
      <c r="K201" s="9"/>
      <c r="L201" s="9"/>
    </row>
    <row r="202" spans="2:12" ht="25" customHeight="1">
      <c r="B202" s="9"/>
      <c r="C202" s="9"/>
      <c r="D202" s="9"/>
      <c r="E202" s="9"/>
      <c r="F202" s="9"/>
      <c r="H202" s="9"/>
      <c r="I202" s="9"/>
      <c r="J202" s="9"/>
      <c r="K202" s="9"/>
      <c r="L202" s="9"/>
    </row>
    <row r="203" spans="2:12" ht="25" customHeight="1">
      <c r="B203" s="9"/>
      <c r="C203" s="9"/>
      <c r="D203" s="9"/>
      <c r="E203" s="9"/>
      <c r="F203" s="9"/>
      <c r="H203" s="9"/>
      <c r="I203" s="9"/>
      <c r="J203" s="9"/>
      <c r="K203" s="9"/>
      <c r="L203" s="9"/>
    </row>
    <row r="204" spans="2:12" ht="25" customHeight="1">
      <c r="B204" s="9"/>
      <c r="C204" s="9"/>
      <c r="D204" s="9"/>
      <c r="E204" s="9"/>
      <c r="F204" s="9"/>
      <c r="H204" s="9"/>
      <c r="I204" s="9"/>
      <c r="J204" s="9"/>
      <c r="K204" s="9"/>
      <c r="L204" s="9"/>
    </row>
    <row r="205" spans="2:12" ht="25" customHeight="1">
      <c r="B205" s="9"/>
      <c r="C205" s="9"/>
      <c r="D205" s="9"/>
      <c r="E205" s="9"/>
      <c r="F205" s="9"/>
      <c r="H205" s="9"/>
      <c r="I205" s="9"/>
      <c r="J205" s="9"/>
      <c r="K205" s="9"/>
      <c r="L205" s="9"/>
    </row>
    <row r="206" spans="2:12" ht="25" customHeight="1">
      <c r="B206" s="9"/>
      <c r="C206" s="9"/>
      <c r="D206" s="9"/>
      <c r="E206" s="9"/>
      <c r="F206" s="9"/>
      <c r="H206" s="9"/>
      <c r="I206" s="9"/>
      <c r="J206" s="9"/>
      <c r="K206" s="9"/>
      <c r="L206" s="9"/>
    </row>
    <row r="207" spans="2:12" ht="25" customHeight="1">
      <c r="B207" s="9"/>
      <c r="C207" s="9"/>
      <c r="D207" s="9"/>
      <c r="E207" s="9"/>
      <c r="F207" s="9"/>
      <c r="H207" s="9"/>
      <c r="I207" s="9"/>
      <c r="J207" s="9"/>
      <c r="K207" s="9"/>
      <c r="L207" s="9"/>
    </row>
    <row r="208" spans="2:12" ht="25" customHeight="1">
      <c r="B208" s="9"/>
      <c r="C208" s="9"/>
      <c r="D208" s="9"/>
      <c r="E208" s="9"/>
      <c r="F208" s="9"/>
      <c r="H208" s="9"/>
      <c r="I208" s="9"/>
      <c r="J208" s="9"/>
      <c r="K208" s="9"/>
      <c r="L208" s="9"/>
    </row>
    <row r="209" spans="2:12" ht="25" customHeight="1">
      <c r="B209" s="9"/>
      <c r="C209" s="9"/>
      <c r="D209" s="9"/>
      <c r="E209" s="9"/>
      <c r="F209" s="9"/>
      <c r="H209" s="9"/>
      <c r="I209" s="9"/>
      <c r="J209" s="9"/>
      <c r="K209" s="9"/>
      <c r="L209" s="9"/>
    </row>
    <row r="210" spans="2:12" ht="25" customHeight="1">
      <c r="B210" s="9"/>
      <c r="C210" s="9"/>
      <c r="D210" s="9"/>
      <c r="E210" s="9"/>
      <c r="F210" s="9"/>
      <c r="H210" s="9"/>
      <c r="I210" s="9"/>
      <c r="J210" s="9"/>
      <c r="K210" s="9"/>
      <c r="L210" s="9"/>
    </row>
    <row r="211" spans="2:12" ht="25" customHeight="1">
      <c r="B211" s="9"/>
      <c r="C211" s="9"/>
      <c r="D211" s="9"/>
      <c r="E211" s="9"/>
      <c r="F211" s="9"/>
      <c r="H211" s="9"/>
      <c r="I211" s="9"/>
      <c r="J211" s="9"/>
      <c r="K211" s="9"/>
      <c r="L211" s="9"/>
    </row>
    <row r="212" spans="2:12" ht="25" customHeight="1">
      <c r="B212" s="9"/>
      <c r="C212" s="9"/>
      <c r="D212" s="9"/>
      <c r="E212" s="9"/>
      <c r="F212" s="9"/>
      <c r="H212" s="9"/>
      <c r="I212" s="9"/>
      <c r="J212" s="9"/>
      <c r="K212" s="9"/>
      <c r="L212" s="9"/>
    </row>
    <row r="213" spans="2:12" ht="25" customHeight="1">
      <c r="B213" s="9"/>
      <c r="C213" s="9"/>
      <c r="D213" s="9"/>
      <c r="E213" s="9"/>
      <c r="F213" s="9"/>
      <c r="H213" s="9"/>
      <c r="I213" s="9"/>
      <c r="J213" s="9"/>
      <c r="K213" s="9"/>
      <c r="L213" s="9"/>
    </row>
    <row r="214" spans="2:12" ht="25" customHeight="1">
      <c r="B214" s="9"/>
      <c r="C214" s="9"/>
      <c r="D214" s="9"/>
      <c r="E214" s="9"/>
      <c r="F214" s="9"/>
      <c r="H214" s="9"/>
      <c r="I214" s="9"/>
      <c r="J214" s="9"/>
      <c r="K214" s="9"/>
      <c r="L214" s="9"/>
    </row>
    <row r="215" spans="2:12" ht="25" customHeight="1">
      <c r="B215" s="9"/>
      <c r="C215" s="9"/>
      <c r="D215" s="9"/>
      <c r="E215" s="9"/>
      <c r="F215" s="9"/>
      <c r="H215" s="9"/>
      <c r="I215" s="9"/>
      <c r="J215" s="9"/>
      <c r="K215" s="9"/>
      <c r="L215" s="9"/>
    </row>
    <row r="216" spans="2:12" ht="25" customHeight="1">
      <c r="B216" s="9"/>
      <c r="C216" s="9"/>
      <c r="D216" s="9"/>
      <c r="E216" s="9"/>
      <c r="F216" s="9"/>
      <c r="H216" s="9"/>
      <c r="I216" s="9"/>
      <c r="J216" s="9"/>
      <c r="K216" s="9"/>
      <c r="L216" s="9"/>
    </row>
    <row r="217" spans="2:12" ht="25" customHeight="1">
      <c r="B217" s="9"/>
      <c r="C217" s="9"/>
      <c r="D217" s="9"/>
      <c r="E217" s="9"/>
      <c r="F217" s="9"/>
      <c r="H217" s="9"/>
      <c r="I217" s="9"/>
      <c r="J217" s="9"/>
      <c r="K217" s="9"/>
      <c r="L217" s="9"/>
    </row>
    <row r="218" spans="2:12" ht="25" customHeight="1">
      <c r="B218" s="9"/>
      <c r="C218" s="9"/>
      <c r="D218" s="9"/>
      <c r="E218" s="9"/>
      <c r="F218" s="9"/>
      <c r="H218" s="9"/>
      <c r="I218" s="9"/>
      <c r="J218" s="9"/>
      <c r="K218" s="9"/>
      <c r="L218" s="9"/>
    </row>
    <row r="219" spans="2:12" ht="25" customHeight="1">
      <c r="B219" s="9"/>
      <c r="C219" s="9"/>
      <c r="D219" s="9"/>
      <c r="E219" s="9"/>
      <c r="F219" s="9"/>
      <c r="H219" s="9"/>
      <c r="I219" s="9"/>
      <c r="J219" s="9"/>
      <c r="K219" s="9"/>
      <c r="L219" s="9"/>
    </row>
    <row r="220" spans="2:12" ht="25" customHeight="1">
      <c r="B220" s="9"/>
      <c r="C220" s="9"/>
      <c r="D220" s="9"/>
      <c r="E220" s="9"/>
      <c r="F220" s="9"/>
      <c r="H220" s="9"/>
      <c r="I220" s="9"/>
      <c r="J220" s="9"/>
      <c r="K220" s="9"/>
      <c r="L220" s="9"/>
    </row>
    <row r="221" spans="2:12" ht="25" customHeight="1">
      <c r="B221" s="9"/>
      <c r="C221" s="9"/>
      <c r="D221" s="9"/>
      <c r="E221" s="9"/>
      <c r="F221" s="9"/>
      <c r="H221" s="9"/>
      <c r="I221" s="9"/>
      <c r="J221" s="9"/>
      <c r="K221" s="9"/>
      <c r="L221" s="9"/>
    </row>
    <row r="222" spans="2:12" ht="25" customHeight="1">
      <c r="B222" s="9"/>
      <c r="C222" s="9"/>
      <c r="D222" s="9"/>
      <c r="E222" s="9"/>
      <c r="F222" s="9"/>
      <c r="H222" s="9"/>
      <c r="I222" s="9"/>
      <c r="J222" s="9"/>
      <c r="K222" s="9"/>
      <c r="L222" s="9"/>
    </row>
    <row r="223" spans="2:12" ht="25" customHeight="1">
      <c r="B223" s="9"/>
      <c r="C223" s="9"/>
      <c r="D223" s="9"/>
      <c r="E223" s="9"/>
      <c r="F223" s="9"/>
      <c r="H223" s="9"/>
      <c r="I223" s="9"/>
      <c r="J223" s="9"/>
      <c r="K223" s="9"/>
      <c r="L223" s="9"/>
    </row>
    <row r="224" spans="2:12" ht="25" customHeight="1">
      <c r="B224" s="9"/>
      <c r="C224" s="9"/>
      <c r="D224" s="9"/>
      <c r="E224" s="9"/>
      <c r="F224" s="9"/>
      <c r="H224" s="9"/>
      <c r="I224" s="9"/>
      <c r="J224" s="9"/>
      <c r="K224" s="9"/>
      <c r="L224" s="9"/>
    </row>
    <row r="225" spans="2:12" ht="25" customHeight="1">
      <c r="B225" s="9"/>
      <c r="C225" s="9"/>
      <c r="D225" s="9"/>
      <c r="E225" s="9"/>
      <c r="F225" s="9"/>
      <c r="H225" s="9"/>
      <c r="I225" s="9"/>
      <c r="J225" s="9"/>
      <c r="K225" s="9"/>
      <c r="L225" s="9"/>
    </row>
    <row r="226" spans="2:12" ht="25" customHeight="1">
      <c r="B226" s="9"/>
      <c r="C226" s="9"/>
      <c r="D226" s="9"/>
      <c r="E226" s="9"/>
      <c r="F226" s="9"/>
      <c r="H226" s="9"/>
      <c r="I226" s="9"/>
      <c r="J226" s="9"/>
      <c r="K226" s="9"/>
      <c r="L226" s="9"/>
    </row>
    <row r="227" spans="2:12" ht="25" customHeight="1">
      <c r="B227" s="9"/>
      <c r="C227" s="9"/>
      <c r="D227" s="9"/>
      <c r="E227" s="9"/>
      <c r="F227" s="9"/>
      <c r="H227" s="9"/>
      <c r="I227" s="9"/>
      <c r="J227" s="9"/>
      <c r="K227" s="9"/>
      <c r="L227" s="9"/>
    </row>
    <row r="228" spans="2:12" ht="25" customHeight="1">
      <c r="B228" s="9"/>
      <c r="C228" s="9"/>
      <c r="D228" s="9"/>
      <c r="E228" s="9"/>
      <c r="F228" s="9"/>
      <c r="H228" s="9"/>
      <c r="I228" s="9"/>
      <c r="J228" s="9"/>
      <c r="K228" s="9"/>
      <c r="L228" s="9"/>
    </row>
    <row r="229" spans="2:12" ht="25" customHeight="1">
      <c r="B229" s="9"/>
      <c r="C229" s="9"/>
      <c r="D229" s="9"/>
      <c r="E229" s="9"/>
      <c r="F229" s="9"/>
      <c r="H229" s="9"/>
      <c r="I229" s="9"/>
      <c r="J229" s="9"/>
      <c r="K229" s="9"/>
      <c r="L229" s="9"/>
    </row>
    <row r="230" spans="2:12" ht="25" customHeight="1">
      <c r="B230" s="9"/>
      <c r="C230" s="9"/>
      <c r="D230" s="9"/>
      <c r="E230" s="9"/>
      <c r="F230" s="9"/>
      <c r="H230" s="9"/>
      <c r="I230" s="9"/>
      <c r="J230" s="9"/>
      <c r="K230" s="9"/>
      <c r="L230" s="9"/>
    </row>
    <row r="231" spans="2:12" ht="25" customHeight="1">
      <c r="B231" s="9"/>
      <c r="C231" s="9"/>
      <c r="D231" s="9"/>
      <c r="E231" s="9"/>
      <c r="F231" s="9"/>
      <c r="H231" s="9"/>
      <c r="I231" s="9"/>
      <c r="J231" s="9"/>
      <c r="K231" s="9"/>
      <c r="L231" s="9"/>
    </row>
    <row r="232" spans="2:12" ht="25" customHeight="1">
      <c r="B232" s="9"/>
      <c r="C232" s="9"/>
      <c r="D232" s="9"/>
      <c r="E232" s="9"/>
      <c r="F232" s="9"/>
      <c r="H232" s="9"/>
      <c r="I232" s="9"/>
      <c r="J232" s="9"/>
      <c r="K232" s="9"/>
      <c r="L232" s="9"/>
    </row>
    <row r="233" spans="2:12" ht="25" customHeight="1">
      <c r="B233" s="9"/>
      <c r="C233" s="9"/>
      <c r="D233" s="9"/>
      <c r="E233" s="9"/>
      <c r="F233" s="9"/>
      <c r="H233" s="9"/>
      <c r="I233" s="9"/>
      <c r="J233" s="9"/>
      <c r="K233" s="9"/>
      <c r="L233" s="9"/>
    </row>
    <row r="234" spans="2:12" ht="25" customHeight="1">
      <c r="B234" s="9"/>
      <c r="C234" s="9"/>
      <c r="D234" s="9"/>
      <c r="E234" s="9"/>
      <c r="F234" s="9"/>
      <c r="H234" s="9"/>
      <c r="I234" s="9"/>
      <c r="J234" s="9"/>
      <c r="K234" s="9"/>
      <c r="L234" s="9"/>
    </row>
    <row r="235" spans="2:12" ht="25" customHeight="1">
      <c r="B235" s="9"/>
      <c r="C235" s="9"/>
      <c r="D235" s="9"/>
      <c r="E235" s="9"/>
      <c r="F235" s="9"/>
      <c r="H235" s="9"/>
      <c r="I235" s="9"/>
      <c r="J235" s="9"/>
      <c r="K235" s="9"/>
      <c r="L235" s="9"/>
    </row>
    <row r="236" spans="2:12" ht="25" customHeight="1">
      <c r="B236" s="9"/>
      <c r="C236" s="9"/>
      <c r="D236" s="9"/>
      <c r="E236" s="9"/>
      <c r="F236" s="9"/>
      <c r="H236" s="9"/>
      <c r="I236" s="9"/>
      <c r="J236" s="9"/>
      <c r="K236" s="9"/>
      <c r="L236" s="9"/>
    </row>
    <row r="237" spans="2:12" ht="25" customHeight="1">
      <c r="B237" s="9"/>
      <c r="C237" s="9"/>
      <c r="D237" s="9"/>
      <c r="E237" s="9"/>
      <c r="F237" s="9"/>
      <c r="H237" s="9"/>
      <c r="I237" s="9"/>
      <c r="J237" s="9"/>
      <c r="K237" s="9"/>
      <c r="L237" s="9"/>
    </row>
    <row r="238" spans="2:12" ht="25" customHeight="1">
      <c r="B238" s="9"/>
      <c r="C238" s="9"/>
      <c r="D238" s="9"/>
      <c r="E238" s="9"/>
      <c r="F238" s="9"/>
      <c r="H238" s="9"/>
      <c r="I238" s="9"/>
      <c r="J238" s="9"/>
      <c r="K238" s="9"/>
      <c r="L238" s="9"/>
    </row>
    <row r="239" spans="2:12" ht="25" customHeight="1">
      <c r="B239" s="9"/>
      <c r="C239" s="9"/>
      <c r="D239" s="9"/>
      <c r="E239" s="9"/>
      <c r="F239" s="9"/>
      <c r="H239" s="9"/>
      <c r="I239" s="9"/>
      <c r="J239" s="9"/>
      <c r="K239" s="9"/>
      <c r="L239" s="9"/>
    </row>
    <row r="240" spans="2:12" ht="25" customHeight="1">
      <c r="B240" s="9"/>
      <c r="C240" s="9"/>
      <c r="D240" s="9"/>
      <c r="E240" s="9"/>
      <c r="F240" s="9"/>
      <c r="H240" s="9"/>
      <c r="I240" s="9"/>
      <c r="J240" s="9"/>
      <c r="K240" s="9"/>
      <c r="L240" s="9"/>
    </row>
    <row r="241" spans="2:12" ht="25" customHeight="1">
      <c r="B241" s="9"/>
      <c r="C241" s="9"/>
      <c r="D241" s="9"/>
      <c r="E241" s="9"/>
      <c r="F241" s="9"/>
      <c r="H241" s="9"/>
      <c r="I241" s="9"/>
      <c r="J241" s="9"/>
      <c r="K241" s="9"/>
      <c r="L241" s="9"/>
    </row>
    <row r="242" spans="2:12" ht="25" customHeight="1">
      <c r="B242" s="9"/>
      <c r="C242" s="9"/>
      <c r="D242" s="9"/>
      <c r="E242" s="9"/>
      <c r="F242" s="9"/>
      <c r="H242" s="9"/>
      <c r="I242" s="9"/>
      <c r="J242" s="9"/>
      <c r="K242" s="9"/>
      <c r="L242" s="9"/>
    </row>
    <row r="243" spans="2:12" ht="25" customHeight="1">
      <c r="B243" s="9"/>
      <c r="C243" s="9"/>
      <c r="D243" s="9"/>
      <c r="E243" s="9"/>
      <c r="F243" s="9"/>
      <c r="H243" s="9"/>
      <c r="I243" s="9"/>
      <c r="J243" s="9"/>
      <c r="K243" s="9"/>
      <c r="L243" s="9"/>
    </row>
    <row r="244" spans="2:12" ht="25" customHeight="1">
      <c r="B244" s="9"/>
      <c r="C244" s="9"/>
      <c r="D244" s="9"/>
      <c r="E244" s="9"/>
      <c r="F244" s="9"/>
      <c r="H244" s="9"/>
      <c r="I244" s="9"/>
      <c r="J244" s="9"/>
      <c r="K244" s="9"/>
      <c r="L244" s="9"/>
    </row>
    <row r="245" spans="2:12" ht="25" customHeight="1">
      <c r="B245" s="9"/>
      <c r="C245" s="9"/>
      <c r="D245" s="9"/>
      <c r="E245" s="9"/>
      <c r="F245" s="9"/>
      <c r="H245" s="9"/>
      <c r="I245" s="9"/>
      <c r="J245" s="9"/>
      <c r="K245" s="9"/>
      <c r="L245" s="9"/>
    </row>
    <row r="246" spans="2:12" ht="25" customHeight="1">
      <c r="B246" s="9"/>
      <c r="C246" s="9"/>
      <c r="D246" s="9"/>
      <c r="E246" s="9"/>
      <c r="F246" s="9"/>
      <c r="H246" s="9"/>
      <c r="I246" s="9"/>
      <c r="J246" s="9"/>
      <c r="K246" s="9"/>
      <c r="L246" s="9"/>
    </row>
    <row r="247" spans="2:12" ht="25" customHeight="1">
      <c r="B247" s="9"/>
      <c r="C247" s="9"/>
      <c r="D247" s="9"/>
      <c r="E247" s="9"/>
      <c r="F247" s="9"/>
      <c r="H247" s="9"/>
      <c r="I247" s="9"/>
      <c r="J247" s="9"/>
      <c r="K247" s="9"/>
      <c r="L247" s="9"/>
    </row>
    <row r="248" spans="2:12" ht="25" customHeight="1">
      <c r="B248" s="9"/>
      <c r="C248" s="9"/>
      <c r="D248" s="9"/>
      <c r="E248" s="9"/>
      <c r="F248" s="9"/>
      <c r="H248" s="9"/>
      <c r="I248" s="9"/>
      <c r="J248" s="9"/>
      <c r="K248" s="9"/>
      <c r="L248" s="9"/>
    </row>
    <row r="249" spans="2:12" ht="25" customHeight="1">
      <c r="B249" s="9"/>
      <c r="C249" s="9"/>
      <c r="D249" s="9"/>
      <c r="E249" s="9"/>
      <c r="F249" s="9"/>
      <c r="H249" s="9"/>
      <c r="I249" s="9"/>
      <c r="J249" s="9"/>
      <c r="K249" s="9"/>
      <c r="L249" s="9"/>
    </row>
    <row r="250" spans="2:12" ht="25" customHeight="1">
      <c r="B250" s="9"/>
      <c r="C250" s="9"/>
      <c r="D250" s="9"/>
      <c r="E250" s="9"/>
      <c r="F250" s="9"/>
      <c r="H250" s="9"/>
      <c r="I250" s="9"/>
      <c r="J250" s="9"/>
      <c r="K250" s="9"/>
      <c r="L250" s="9"/>
    </row>
    <row r="251" spans="2:12" ht="25" customHeight="1">
      <c r="B251" s="9"/>
      <c r="C251" s="9"/>
      <c r="D251" s="9"/>
      <c r="E251" s="9"/>
      <c r="F251" s="9"/>
      <c r="H251" s="9"/>
      <c r="I251" s="9"/>
      <c r="J251" s="9"/>
      <c r="K251" s="9"/>
      <c r="L251" s="9"/>
    </row>
    <row r="252" spans="2:12" ht="25" customHeight="1">
      <c r="B252" s="9"/>
      <c r="C252" s="9"/>
      <c r="D252" s="9"/>
      <c r="E252" s="9"/>
      <c r="F252" s="9"/>
      <c r="H252" s="9"/>
      <c r="I252" s="9"/>
      <c r="J252" s="9"/>
      <c r="K252" s="9"/>
      <c r="L252" s="9"/>
    </row>
    <row r="253" spans="2:12" ht="25" customHeight="1">
      <c r="B253" s="9"/>
      <c r="C253" s="9"/>
      <c r="D253" s="9"/>
      <c r="E253" s="9"/>
      <c r="F253" s="9"/>
      <c r="H253" s="9"/>
      <c r="I253" s="9"/>
      <c r="J253" s="9"/>
      <c r="K253" s="9"/>
      <c r="L253" s="9"/>
    </row>
    <row r="254" spans="2:12" ht="25" customHeight="1">
      <c r="B254" s="9"/>
      <c r="C254" s="9"/>
      <c r="D254" s="9"/>
      <c r="E254" s="9"/>
      <c r="F254" s="9"/>
      <c r="H254" s="9"/>
      <c r="I254" s="9"/>
      <c r="J254" s="9"/>
      <c r="K254" s="9"/>
      <c r="L254" s="9"/>
    </row>
    <row r="255" spans="2:12" ht="25" customHeight="1">
      <c r="B255" s="9"/>
      <c r="C255" s="9"/>
      <c r="D255" s="9"/>
      <c r="E255" s="9"/>
      <c r="F255" s="9"/>
      <c r="H255" s="9"/>
      <c r="I255" s="9"/>
      <c r="J255" s="9"/>
      <c r="K255" s="9"/>
      <c r="L255" s="9"/>
    </row>
    <row r="256" spans="2:12" ht="25" customHeight="1">
      <c r="B256" s="9"/>
      <c r="C256" s="9"/>
      <c r="D256" s="9"/>
      <c r="E256" s="9"/>
      <c r="F256" s="9"/>
      <c r="H256" s="9"/>
      <c r="I256" s="9"/>
      <c r="J256" s="9"/>
      <c r="K256" s="9"/>
      <c r="L256" s="9"/>
    </row>
    <row r="257" spans="2:12" ht="25" customHeight="1">
      <c r="B257" s="9"/>
      <c r="C257" s="9"/>
      <c r="D257" s="9"/>
      <c r="E257" s="9"/>
      <c r="F257" s="9"/>
      <c r="H257" s="9"/>
      <c r="I257" s="9"/>
      <c r="J257" s="9"/>
      <c r="K257" s="9"/>
      <c r="L257" s="9"/>
    </row>
    <row r="258" spans="2:12" ht="25" customHeight="1">
      <c r="B258" s="9"/>
      <c r="C258" s="9"/>
      <c r="D258" s="9"/>
      <c r="E258" s="9"/>
      <c r="F258" s="9"/>
      <c r="H258" s="9"/>
      <c r="I258" s="9"/>
      <c r="J258" s="9"/>
      <c r="K258" s="9"/>
      <c r="L258" s="9"/>
    </row>
    <row r="259" spans="2:12" ht="25" customHeight="1">
      <c r="B259" s="9"/>
      <c r="C259" s="9"/>
      <c r="D259" s="9"/>
      <c r="E259" s="9"/>
      <c r="F259" s="9"/>
      <c r="H259" s="9"/>
      <c r="I259" s="9"/>
      <c r="J259" s="9"/>
      <c r="K259" s="9"/>
      <c r="L259" s="9"/>
    </row>
    <row r="260" spans="2:12" ht="25" customHeight="1">
      <c r="B260" s="9"/>
      <c r="C260" s="9"/>
      <c r="D260" s="9"/>
      <c r="E260" s="9"/>
      <c r="F260" s="9"/>
      <c r="H260" s="9"/>
      <c r="I260" s="9"/>
      <c r="J260" s="9"/>
      <c r="K260" s="9"/>
      <c r="L260" s="9"/>
    </row>
    <row r="261" spans="2:12" ht="25" customHeight="1">
      <c r="B261" s="9"/>
      <c r="C261" s="9"/>
      <c r="D261" s="9"/>
      <c r="E261" s="9"/>
      <c r="F261" s="9"/>
      <c r="H261" s="9"/>
      <c r="I261" s="9"/>
      <c r="J261" s="9"/>
      <c r="K261" s="9"/>
      <c r="L261" s="9"/>
    </row>
    <row r="262" spans="2:12" ht="25" customHeight="1">
      <c r="B262" s="9"/>
      <c r="C262" s="9"/>
      <c r="D262" s="9"/>
      <c r="E262" s="9"/>
      <c r="F262" s="9"/>
      <c r="H262" s="9"/>
      <c r="I262" s="9"/>
      <c r="J262" s="9"/>
      <c r="K262" s="9"/>
      <c r="L262" s="9"/>
    </row>
    <row r="263" spans="2:12" ht="25" customHeight="1">
      <c r="B263" s="9"/>
      <c r="C263" s="9"/>
      <c r="D263" s="9"/>
      <c r="E263" s="9"/>
      <c r="F263" s="9"/>
      <c r="H263" s="9"/>
      <c r="I263" s="9"/>
      <c r="J263" s="9"/>
      <c r="K263" s="9"/>
      <c r="L263" s="9"/>
    </row>
    <row r="264" spans="2:12" ht="25" customHeight="1">
      <c r="B264" s="9"/>
      <c r="C264" s="9"/>
      <c r="D264" s="9"/>
      <c r="E264" s="9"/>
      <c r="F264" s="9"/>
      <c r="H264" s="9"/>
      <c r="I264" s="9"/>
      <c r="J264" s="9"/>
      <c r="K264" s="9"/>
      <c r="L264" s="9"/>
    </row>
    <row r="265" spans="2:12" ht="25" customHeight="1">
      <c r="B265" s="9"/>
      <c r="C265" s="9"/>
      <c r="D265" s="9"/>
      <c r="E265" s="9"/>
      <c r="F265" s="9"/>
      <c r="H265" s="9"/>
      <c r="I265" s="9"/>
      <c r="J265" s="9"/>
      <c r="K265" s="9"/>
      <c r="L265" s="9"/>
    </row>
    <row r="266" spans="2:12" ht="25" customHeight="1">
      <c r="B266" s="9"/>
      <c r="C266" s="9"/>
      <c r="D266" s="9"/>
      <c r="E266" s="9"/>
      <c r="F266" s="9"/>
      <c r="H266" s="9"/>
      <c r="I266" s="9"/>
      <c r="J266" s="9"/>
      <c r="K266" s="9"/>
      <c r="L266" s="9"/>
    </row>
    <row r="267" spans="2:12" ht="25" customHeight="1">
      <c r="B267" s="9"/>
      <c r="C267" s="9"/>
      <c r="D267" s="9"/>
      <c r="E267" s="9"/>
      <c r="F267" s="9"/>
      <c r="H267" s="9"/>
      <c r="I267" s="9"/>
      <c r="J267" s="9"/>
      <c r="K267" s="9"/>
      <c r="L267" s="9"/>
    </row>
    <row r="268" spans="2:12" ht="25" customHeight="1">
      <c r="B268" s="9"/>
      <c r="C268" s="9"/>
      <c r="D268" s="9"/>
      <c r="E268" s="9"/>
      <c r="F268" s="9"/>
      <c r="H268" s="9"/>
      <c r="I268" s="9"/>
      <c r="J268" s="9"/>
      <c r="K268" s="9"/>
      <c r="L268" s="9"/>
    </row>
    <row r="269" spans="2:12" ht="25" customHeight="1">
      <c r="B269" s="9"/>
      <c r="C269" s="9"/>
      <c r="D269" s="9"/>
      <c r="E269" s="9"/>
      <c r="F269" s="9"/>
      <c r="H269" s="9"/>
      <c r="I269" s="9"/>
      <c r="J269" s="9"/>
      <c r="K269" s="9"/>
      <c r="L269" s="9"/>
    </row>
    <row r="270" spans="2:12" ht="25" customHeight="1">
      <c r="B270" s="9"/>
      <c r="C270" s="9"/>
      <c r="D270" s="9"/>
      <c r="E270" s="9"/>
      <c r="F270" s="9"/>
      <c r="H270" s="9"/>
      <c r="I270" s="9"/>
      <c r="J270" s="9"/>
      <c r="K270" s="9"/>
      <c r="L270" s="9"/>
    </row>
    <row r="271" spans="2:12" ht="25" customHeight="1">
      <c r="B271" s="9"/>
      <c r="C271" s="9"/>
      <c r="D271" s="9"/>
      <c r="E271" s="9"/>
      <c r="F271" s="9"/>
      <c r="H271" s="9"/>
      <c r="I271" s="9"/>
      <c r="J271" s="9"/>
      <c r="K271" s="9"/>
      <c r="L271" s="9"/>
    </row>
    <row r="272" spans="2:12" ht="25" customHeight="1">
      <c r="B272" s="9"/>
      <c r="C272" s="9"/>
      <c r="D272" s="9"/>
      <c r="E272" s="9"/>
      <c r="F272" s="9"/>
      <c r="H272" s="9"/>
      <c r="I272" s="9"/>
      <c r="J272" s="9"/>
      <c r="K272" s="9"/>
      <c r="L272" s="9"/>
    </row>
    <row r="273" spans="2:12" ht="25" customHeight="1">
      <c r="B273" s="9"/>
      <c r="C273" s="9"/>
      <c r="D273" s="9"/>
      <c r="E273" s="9"/>
      <c r="F273" s="9"/>
      <c r="H273" s="9"/>
      <c r="I273" s="9"/>
      <c r="J273" s="9"/>
      <c r="K273" s="9"/>
      <c r="L273" s="9"/>
    </row>
    <row r="274" spans="2:12" ht="25" customHeight="1">
      <c r="B274" s="9"/>
      <c r="C274" s="9"/>
      <c r="D274" s="9"/>
      <c r="E274" s="9"/>
      <c r="F274" s="9"/>
      <c r="H274" s="9"/>
      <c r="I274" s="9"/>
      <c r="J274" s="9"/>
      <c r="K274" s="9"/>
      <c r="L274" s="9"/>
    </row>
    <row r="275" spans="2:12" ht="25" customHeight="1">
      <c r="B275" s="9"/>
      <c r="C275" s="9"/>
      <c r="D275" s="9"/>
      <c r="E275" s="9"/>
      <c r="F275" s="9"/>
      <c r="H275" s="9"/>
      <c r="I275" s="9"/>
      <c r="J275" s="9"/>
      <c r="K275" s="9"/>
      <c r="L275" s="9"/>
    </row>
    <row r="276" spans="2:12" ht="25" customHeight="1">
      <c r="B276" s="9"/>
      <c r="C276" s="9"/>
      <c r="D276" s="9"/>
      <c r="E276" s="9"/>
      <c r="F276" s="9"/>
      <c r="H276" s="9"/>
      <c r="I276" s="9"/>
      <c r="J276" s="9"/>
      <c r="K276" s="9"/>
      <c r="L276" s="9"/>
    </row>
    <row r="277" spans="2:12" ht="25" customHeight="1">
      <c r="B277" s="9"/>
      <c r="C277" s="9"/>
      <c r="D277" s="9"/>
      <c r="E277" s="9"/>
      <c r="F277" s="9"/>
      <c r="H277" s="9"/>
      <c r="I277" s="9"/>
      <c r="J277" s="9"/>
      <c r="K277" s="9"/>
      <c r="L277" s="9"/>
    </row>
    <row r="278" spans="2:12" ht="25" customHeight="1">
      <c r="B278" s="9"/>
      <c r="C278" s="9"/>
      <c r="D278" s="9"/>
      <c r="E278" s="9"/>
      <c r="F278" s="9"/>
      <c r="H278" s="9"/>
      <c r="I278" s="9"/>
      <c r="J278" s="9"/>
      <c r="K278" s="9"/>
      <c r="L278" s="9"/>
    </row>
    <row r="279" spans="2:12" ht="25" customHeight="1">
      <c r="B279" s="9"/>
      <c r="C279" s="9"/>
      <c r="D279" s="9"/>
      <c r="E279" s="9"/>
      <c r="F279" s="9"/>
      <c r="H279" s="9"/>
      <c r="I279" s="9"/>
      <c r="J279" s="9"/>
      <c r="K279" s="9"/>
      <c r="L279" s="9"/>
    </row>
    <row r="280" spans="2:12" ht="25" customHeight="1">
      <c r="B280" s="9"/>
      <c r="C280" s="9"/>
      <c r="D280" s="9"/>
      <c r="E280" s="9"/>
      <c r="F280" s="9"/>
      <c r="H280" s="9"/>
      <c r="I280" s="9"/>
      <c r="J280" s="9"/>
      <c r="K280" s="9"/>
      <c r="L280" s="9"/>
    </row>
    <row r="281" spans="2:12" ht="25" customHeight="1">
      <c r="B281" s="9"/>
      <c r="C281" s="9"/>
      <c r="D281" s="9"/>
      <c r="E281" s="9"/>
      <c r="F281" s="9"/>
      <c r="H281" s="9"/>
      <c r="I281" s="9"/>
      <c r="J281" s="9"/>
      <c r="K281" s="9"/>
      <c r="L281" s="9"/>
    </row>
    <row r="282" spans="2:12" ht="25" customHeight="1">
      <c r="B282" s="9"/>
      <c r="C282" s="9"/>
      <c r="D282" s="9"/>
      <c r="E282" s="9"/>
      <c r="F282" s="9"/>
      <c r="H282" s="9"/>
      <c r="I282" s="9"/>
      <c r="J282" s="9"/>
      <c r="K282" s="9"/>
      <c r="L282" s="9"/>
    </row>
    <row r="283" spans="2:12" ht="25" customHeight="1">
      <c r="B283" s="9"/>
      <c r="C283" s="9"/>
      <c r="D283" s="9"/>
      <c r="E283" s="9"/>
      <c r="F283" s="9"/>
      <c r="H283" s="9"/>
      <c r="I283" s="9"/>
      <c r="J283" s="9"/>
      <c r="K283" s="9"/>
      <c r="L283" s="9"/>
    </row>
    <row r="284" spans="2:12" ht="25" customHeight="1">
      <c r="B284" s="9"/>
      <c r="C284" s="9"/>
      <c r="D284" s="9"/>
      <c r="E284" s="9"/>
      <c r="F284" s="9"/>
      <c r="H284" s="9"/>
      <c r="I284" s="9"/>
      <c r="J284" s="9"/>
      <c r="K284" s="9"/>
      <c r="L284" s="9"/>
    </row>
    <row r="285" spans="2:12" ht="25" customHeight="1">
      <c r="B285" s="9"/>
      <c r="C285" s="9"/>
      <c r="D285" s="9"/>
      <c r="E285" s="9"/>
      <c r="F285" s="9"/>
      <c r="H285" s="9"/>
      <c r="I285" s="9"/>
      <c r="J285" s="9"/>
      <c r="K285" s="9"/>
      <c r="L285" s="9"/>
    </row>
    <row r="286" spans="2:12" ht="25" customHeight="1">
      <c r="B286" s="9"/>
      <c r="C286" s="9"/>
      <c r="D286" s="9"/>
      <c r="E286" s="9"/>
      <c r="F286" s="9"/>
      <c r="H286" s="9"/>
      <c r="I286" s="9"/>
      <c r="J286" s="9"/>
      <c r="K286" s="9"/>
      <c r="L286" s="9"/>
    </row>
    <row r="287" spans="2:12" ht="25" customHeight="1">
      <c r="B287" s="9"/>
      <c r="C287" s="9"/>
      <c r="D287" s="9"/>
      <c r="E287" s="9"/>
      <c r="F287" s="9"/>
      <c r="H287" s="9"/>
      <c r="I287" s="9"/>
      <c r="J287" s="9"/>
      <c r="K287" s="9"/>
      <c r="L287" s="9"/>
    </row>
    <row r="288" spans="2:12" ht="25" customHeight="1">
      <c r="B288" s="9"/>
      <c r="C288" s="9"/>
      <c r="D288" s="9"/>
      <c r="E288" s="9"/>
      <c r="F288" s="9"/>
      <c r="H288" s="9"/>
      <c r="I288" s="9"/>
      <c r="J288" s="9"/>
      <c r="K288" s="9"/>
      <c r="L288" s="9"/>
    </row>
    <row r="289" spans="2:12" ht="25" customHeight="1">
      <c r="B289" s="9"/>
      <c r="C289" s="9"/>
      <c r="D289" s="9"/>
      <c r="E289" s="9"/>
      <c r="F289" s="9"/>
      <c r="H289" s="9"/>
      <c r="I289" s="9"/>
      <c r="J289" s="9"/>
      <c r="K289" s="9"/>
      <c r="L289" s="9"/>
    </row>
    <row r="290" spans="2:12" ht="25" customHeight="1">
      <c r="B290" s="9"/>
      <c r="C290" s="9"/>
      <c r="D290" s="9"/>
      <c r="E290" s="9"/>
      <c r="F290" s="9"/>
      <c r="H290" s="9"/>
      <c r="I290" s="9"/>
      <c r="J290" s="9"/>
      <c r="K290" s="9"/>
      <c r="L290" s="9"/>
    </row>
    <row r="291" spans="2:12" ht="25" customHeight="1">
      <c r="B291" s="9"/>
      <c r="C291" s="9"/>
      <c r="D291" s="9"/>
      <c r="E291" s="9"/>
      <c r="F291" s="9"/>
      <c r="H291" s="9"/>
      <c r="I291" s="9"/>
      <c r="J291" s="9"/>
      <c r="K291" s="9"/>
      <c r="L291" s="9"/>
    </row>
    <row r="292" spans="2:12" ht="25" customHeight="1">
      <c r="B292" s="9"/>
      <c r="C292" s="9"/>
      <c r="D292" s="9"/>
      <c r="E292" s="9"/>
      <c r="F292" s="9"/>
      <c r="H292" s="9"/>
      <c r="I292" s="9"/>
      <c r="J292" s="9"/>
      <c r="K292" s="9"/>
      <c r="L292" s="9"/>
    </row>
    <row r="293" spans="2:12" ht="25" customHeight="1">
      <c r="B293" s="9"/>
      <c r="C293" s="9"/>
      <c r="D293" s="9"/>
      <c r="E293" s="9"/>
      <c r="F293" s="9"/>
      <c r="H293" s="9"/>
      <c r="I293" s="9"/>
      <c r="J293" s="9"/>
      <c r="K293" s="9"/>
      <c r="L293" s="9"/>
    </row>
    <row r="294" spans="2:12" ht="25" customHeight="1">
      <c r="B294" s="9"/>
      <c r="C294" s="9"/>
      <c r="D294" s="9"/>
      <c r="E294" s="9"/>
      <c r="F294" s="9"/>
      <c r="H294" s="9"/>
      <c r="I294" s="9"/>
      <c r="J294" s="9"/>
      <c r="K294" s="9"/>
      <c r="L294" s="9"/>
    </row>
    <row r="295" spans="2:12" ht="25" customHeight="1">
      <c r="B295" s="9"/>
      <c r="C295" s="9"/>
      <c r="D295" s="9"/>
      <c r="E295" s="9"/>
      <c r="F295" s="9"/>
      <c r="H295" s="9"/>
      <c r="I295" s="9"/>
      <c r="J295" s="9"/>
      <c r="K295" s="9"/>
      <c r="L295" s="9"/>
    </row>
    <row r="296" spans="2:12" ht="25" customHeight="1">
      <c r="B296" s="9"/>
      <c r="C296" s="9"/>
      <c r="D296" s="9"/>
      <c r="E296" s="9"/>
      <c r="F296" s="9"/>
      <c r="H296" s="9"/>
      <c r="I296" s="9"/>
      <c r="J296" s="9"/>
      <c r="K296" s="9"/>
      <c r="L296" s="9"/>
    </row>
    <row r="297" spans="2:12" ht="25" customHeight="1">
      <c r="B297" s="9"/>
      <c r="C297" s="9"/>
      <c r="D297" s="9"/>
      <c r="E297" s="9"/>
      <c r="F297" s="9"/>
      <c r="H297" s="9"/>
      <c r="I297" s="9"/>
      <c r="J297" s="9"/>
      <c r="K297" s="9"/>
      <c r="L297" s="9"/>
    </row>
    <row r="298" spans="2:12" ht="25" customHeight="1">
      <c r="B298" s="9"/>
      <c r="C298" s="9"/>
      <c r="D298" s="9"/>
      <c r="E298" s="9"/>
      <c r="F298" s="9"/>
      <c r="H298" s="9"/>
      <c r="I298" s="9"/>
      <c r="J298" s="9"/>
      <c r="K298" s="9"/>
      <c r="L298" s="9"/>
    </row>
    <row r="299" spans="2:12" ht="25" customHeight="1">
      <c r="B299" s="9"/>
      <c r="C299" s="9"/>
      <c r="D299" s="9"/>
      <c r="E299" s="9"/>
      <c r="F299" s="9"/>
      <c r="H299" s="9"/>
      <c r="I299" s="9"/>
      <c r="J299" s="9"/>
      <c r="K299" s="9"/>
      <c r="L299" s="9"/>
    </row>
    <row r="300" spans="2:12" ht="25" customHeight="1">
      <c r="B300" s="9"/>
      <c r="C300" s="9"/>
      <c r="D300" s="9"/>
      <c r="E300" s="9"/>
      <c r="F300" s="9"/>
      <c r="H300" s="9"/>
      <c r="I300" s="9"/>
      <c r="J300" s="9"/>
      <c r="K300" s="9"/>
      <c r="L300" s="9"/>
    </row>
    <row r="301" spans="2:12" ht="25" customHeight="1">
      <c r="B301" s="9"/>
      <c r="C301" s="9"/>
      <c r="D301" s="9"/>
      <c r="E301" s="9"/>
      <c r="F301" s="9"/>
      <c r="H301" s="9"/>
      <c r="I301" s="9"/>
      <c r="J301" s="9"/>
      <c r="K301" s="9"/>
      <c r="L301" s="9"/>
    </row>
    <row r="302" spans="2:12" ht="25" customHeight="1">
      <c r="B302" s="9"/>
      <c r="C302" s="9"/>
      <c r="D302" s="9"/>
      <c r="E302" s="9"/>
      <c r="F302" s="9"/>
      <c r="H302" s="9"/>
      <c r="I302" s="9"/>
      <c r="J302" s="9"/>
      <c r="K302" s="9"/>
      <c r="L302" s="9"/>
    </row>
    <row r="303" spans="2:12" ht="25" customHeight="1">
      <c r="B303" s="9"/>
      <c r="C303" s="9"/>
      <c r="D303" s="9"/>
      <c r="E303" s="9"/>
      <c r="F303" s="9"/>
      <c r="H303" s="9"/>
      <c r="I303" s="9"/>
      <c r="J303" s="9"/>
      <c r="K303" s="9"/>
      <c r="L303" s="9"/>
    </row>
    <row r="304" spans="2:12" ht="25" customHeight="1">
      <c r="B304" s="9"/>
      <c r="C304" s="9"/>
      <c r="D304" s="9"/>
      <c r="E304" s="9"/>
      <c r="F304" s="9"/>
      <c r="H304" s="9"/>
      <c r="I304" s="9"/>
      <c r="J304" s="9"/>
      <c r="K304" s="9"/>
      <c r="L304" s="9"/>
    </row>
    <row r="305" spans="2:12" ht="25" customHeight="1">
      <c r="B305" s="9"/>
      <c r="C305" s="9"/>
      <c r="D305" s="9"/>
      <c r="E305" s="9"/>
      <c r="F305" s="9"/>
      <c r="H305" s="9"/>
      <c r="I305" s="9"/>
      <c r="J305" s="9"/>
      <c r="K305" s="9"/>
      <c r="L305" s="9"/>
    </row>
    <row r="306" spans="2:12" ht="25" customHeight="1">
      <c r="B306" s="9"/>
      <c r="C306" s="9"/>
      <c r="D306" s="9"/>
      <c r="E306" s="9"/>
      <c r="F306" s="9"/>
      <c r="H306" s="9"/>
      <c r="I306" s="9"/>
      <c r="J306" s="9"/>
      <c r="K306" s="9"/>
      <c r="L306" s="9"/>
    </row>
    <row r="307" spans="2:12" ht="25" customHeight="1">
      <c r="B307" s="9"/>
      <c r="C307" s="9"/>
      <c r="D307" s="9"/>
      <c r="E307" s="9"/>
      <c r="F307" s="9"/>
      <c r="H307" s="9"/>
      <c r="I307" s="9"/>
      <c r="J307" s="9"/>
      <c r="K307" s="9"/>
      <c r="L307" s="9"/>
    </row>
    <row r="308" spans="2:12" ht="25" customHeight="1">
      <c r="B308" s="9"/>
      <c r="C308" s="9"/>
      <c r="D308" s="9"/>
      <c r="E308" s="9"/>
      <c r="F308" s="9"/>
      <c r="H308" s="9"/>
      <c r="I308" s="9"/>
      <c r="J308" s="9"/>
      <c r="K308" s="9"/>
      <c r="L308" s="9"/>
    </row>
    <row r="309" spans="2:12" ht="25" customHeight="1">
      <c r="B309" s="9"/>
      <c r="C309" s="9"/>
      <c r="D309" s="9"/>
      <c r="E309" s="9"/>
      <c r="F309" s="9"/>
      <c r="H309" s="9"/>
      <c r="I309" s="9"/>
      <c r="J309" s="9"/>
      <c r="K309" s="9"/>
      <c r="L309" s="9"/>
    </row>
    <row r="310" spans="2:12" ht="25" customHeight="1">
      <c r="B310" s="9"/>
      <c r="C310" s="9"/>
      <c r="D310" s="9"/>
      <c r="E310" s="9"/>
      <c r="F310" s="9"/>
      <c r="H310" s="9"/>
      <c r="I310" s="9"/>
      <c r="J310" s="9"/>
      <c r="K310" s="9"/>
      <c r="L310" s="9"/>
    </row>
    <row r="311" spans="2:12" ht="25" customHeight="1">
      <c r="B311" s="9"/>
      <c r="C311" s="9"/>
      <c r="D311" s="9"/>
      <c r="E311" s="9"/>
      <c r="F311" s="9"/>
      <c r="H311" s="9"/>
      <c r="I311" s="9"/>
      <c r="J311" s="9"/>
      <c r="K311" s="9"/>
      <c r="L311" s="9"/>
    </row>
    <row r="312" spans="2:12" ht="25" customHeight="1">
      <c r="B312" s="9"/>
      <c r="C312" s="9"/>
      <c r="D312" s="9"/>
      <c r="E312" s="9"/>
      <c r="F312" s="9"/>
      <c r="H312" s="9"/>
      <c r="I312" s="9"/>
      <c r="J312" s="9"/>
      <c r="K312" s="9"/>
      <c r="L312" s="9"/>
    </row>
    <row r="313" spans="2:12" ht="25" customHeight="1">
      <c r="B313" s="9"/>
      <c r="C313" s="9"/>
      <c r="D313" s="9"/>
      <c r="E313" s="9"/>
      <c r="F313" s="9"/>
      <c r="H313" s="9"/>
      <c r="I313" s="9"/>
      <c r="J313" s="9"/>
      <c r="K313" s="9"/>
      <c r="L313" s="9"/>
    </row>
    <row r="314" spans="2:12" ht="25" customHeight="1">
      <c r="B314" s="9"/>
      <c r="C314" s="9"/>
      <c r="D314" s="9"/>
      <c r="E314" s="9"/>
      <c r="F314" s="9"/>
      <c r="H314" s="9"/>
      <c r="I314" s="9"/>
      <c r="J314" s="9"/>
      <c r="K314" s="9"/>
      <c r="L314" s="9"/>
    </row>
    <row r="315" spans="2:12" ht="25" customHeight="1">
      <c r="B315" s="9"/>
      <c r="C315" s="9"/>
      <c r="D315" s="9"/>
      <c r="E315" s="9"/>
      <c r="F315" s="9"/>
      <c r="H315" s="9"/>
      <c r="I315" s="9"/>
      <c r="J315" s="9"/>
      <c r="K315" s="9"/>
      <c r="L315" s="9"/>
    </row>
    <row r="316" spans="2:12" ht="25" customHeight="1">
      <c r="B316" s="9"/>
      <c r="C316" s="9"/>
      <c r="D316" s="9"/>
      <c r="E316" s="9"/>
      <c r="F316" s="9"/>
      <c r="H316" s="9"/>
      <c r="I316" s="9"/>
      <c r="J316" s="9"/>
      <c r="K316" s="9"/>
      <c r="L316" s="9"/>
    </row>
    <row r="317" spans="2:12" ht="25" customHeight="1">
      <c r="B317" s="9"/>
      <c r="C317" s="9"/>
      <c r="D317" s="9"/>
      <c r="E317" s="9"/>
      <c r="F317" s="9"/>
      <c r="H317" s="9"/>
      <c r="I317" s="9"/>
      <c r="J317" s="9"/>
      <c r="K317" s="9"/>
      <c r="L317" s="9"/>
    </row>
    <row r="318" spans="2:12" ht="25" customHeight="1">
      <c r="B318" s="9"/>
      <c r="C318" s="9"/>
      <c r="D318" s="9"/>
      <c r="E318" s="9"/>
      <c r="F318" s="9"/>
      <c r="H318" s="9"/>
      <c r="I318" s="9"/>
      <c r="J318" s="9"/>
      <c r="K318" s="9"/>
      <c r="L318" s="9"/>
    </row>
    <row r="319" spans="2:12" ht="25" customHeight="1">
      <c r="B319" s="9"/>
      <c r="C319" s="9"/>
      <c r="D319" s="9"/>
      <c r="E319" s="9"/>
      <c r="F319" s="9"/>
      <c r="H319" s="9"/>
      <c r="I319" s="9"/>
      <c r="J319" s="9"/>
      <c r="K319" s="9"/>
      <c r="L319" s="9"/>
    </row>
    <row r="320" spans="2:12" ht="25" customHeight="1">
      <c r="B320" s="9"/>
      <c r="C320" s="9"/>
      <c r="D320" s="9"/>
      <c r="E320" s="9"/>
      <c r="F320" s="9"/>
      <c r="H320" s="9"/>
      <c r="I320" s="9"/>
      <c r="J320" s="9"/>
      <c r="K320" s="9"/>
      <c r="L320" s="9"/>
    </row>
    <row r="321" spans="2:12" ht="25" customHeight="1">
      <c r="B321" s="9"/>
      <c r="C321" s="9"/>
      <c r="D321" s="9"/>
      <c r="E321" s="9"/>
      <c r="F321" s="9"/>
      <c r="H321" s="9"/>
      <c r="I321" s="9"/>
      <c r="J321" s="9"/>
      <c r="K321" s="9"/>
      <c r="L321" s="9"/>
    </row>
    <row r="322" spans="2:12" ht="25" customHeight="1">
      <c r="B322" s="9"/>
      <c r="C322" s="9"/>
      <c r="D322" s="9"/>
      <c r="E322" s="9"/>
      <c r="F322" s="9"/>
      <c r="H322" s="9"/>
      <c r="I322" s="9"/>
      <c r="J322" s="9"/>
      <c r="K322" s="9"/>
      <c r="L322" s="9"/>
    </row>
    <row r="323" spans="2:12" ht="25" customHeight="1">
      <c r="B323" s="9"/>
      <c r="C323" s="9"/>
      <c r="D323" s="9"/>
      <c r="E323" s="9"/>
      <c r="F323" s="9"/>
      <c r="H323" s="9"/>
      <c r="I323" s="9"/>
      <c r="J323" s="9"/>
      <c r="K323" s="9"/>
      <c r="L323" s="9"/>
    </row>
    <row r="324" spans="2:12" ht="25" customHeight="1">
      <c r="B324" s="9"/>
      <c r="C324" s="9"/>
      <c r="D324" s="9"/>
      <c r="E324" s="9"/>
      <c r="F324" s="9"/>
      <c r="H324" s="9"/>
      <c r="I324" s="9"/>
      <c r="J324" s="9"/>
      <c r="K324" s="9"/>
      <c r="L324" s="9"/>
    </row>
    <row r="325" spans="2:12" ht="25" customHeight="1">
      <c r="B325" s="9"/>
      <c r="C325" s="9"/>
      <c r="D325" s="9"/>
      <c r="E325" s="9"/>
      <c r="F325" s="9"/>
      <c r="H325" s="9"/>
      <c r="I325" s="9"/>
      <c r="J325" s="9"/>
      <c r="K325" s="9"/>
      <c r="L325" s="9"/>
    </row>
    <row r="326" spans="2:12" ht="25" customHeight="1">
      <c r="B326" s="9"/>
      <c r="C326" s="9"/>
      <c r="D326" s="9"/>
      <c r="E326" s="9"/>
      <c r="F326" s="9"/>
      <c r="H326" s="9"/>
      <c r="I326" s="9"/>
      <c r="J326" s="9"/>
      <c r="K326" s="9"/>
      <c r="L326" s="9"/>
    </row>
    <row r="327" spans="2:12" ht="25" customHeight="1">
      <c r="B327" s="9"/>
      <c r="C327" s="9"/>
      <c r="D327" s="9"/>
      <c r="E327" s="9"/>
      <c r="F327" s="9"/>
      <c r="H327" s="9"/>
      <c r="I327" s="9"/>
      <c r="J327" s="9"/>
      <c r="K327" s="9"/>
      <c r="L327" s="9"/>
    </row>
    <row r="328" spans="2:12" ht="25" customHeight="1">
      <c r="B328" s="9"/>
      <c r="C328" s="9"/>
      <c r="D328" s="9"/>
      <c r="E328" s="9"/>
      <c r="F328" s="9"/>
      <c r="H328" s="9"/>
      <c r="I328" s="9"/>
      <c r="J328" s="9"/>
      <c r="K328" s="9"/>
      <c r="L328" s="9"/>
    </row>
    <row r="329" spans="2:12" ht="25" customHeight="1">
      <c r="B329" s="9"/>
      <c r="C329" s="9"/>
      <c r="D329" s="9"/>
      <c r="E329" s="9"/>
      <c r="F329" s="9"/>
      <c r="H329" s="9"/>
      <c r="I329" s="9"/>
      <c r="J329" s="9"/>
      <c r="K329" s="9"/>
      <c r="L329" s="9"/>
    </row>
    <row r="330" spans="2:12" ht="25" customHeight="1">
      <c r="B330" s="9"/>
      <c r="C330" s="9"/>
      <c r="D330" s="9"/>
      <c r="E330" s="9"/>
      <c r="F330" s="9"/>
      <c r="H330" s="9"/>
      <c r="I330" s="9"/>
      <c r="J330" s="9"/>
      <c r="K330" s="9"/>
      <c r="L330" s="9"/>
    </row>
    <row r="331" spans="2:12" ht="25" customHeight="1">
      <c r="B331" s="9"/>
      <c r="C331" s="9"/>
      <c r="D331" s="9"/>
      <c r="E331" s="9"/>
      <c r="F331" s="9"/>
      <c r="H331" s="9"/>
      <c r="I331" s="9"/>
      <c r="J331" s="9"/>
      <c r="K331" s="9"/>
      <c r="L331" s="9"/>
    </row>
    <row r="332" spans="2:12" ht="25" customHeight="1">
      <c r="B332" s="9"/>
      <c r="C332" s="9"/>
      <c r="D332" s="9"/>
      <c r="E332" s="9"/>
      <c r="F332" s="9"/>
      <c r="H332" s="9"/>
      <c r="I332" s="9"/>
      <c r="J332" s="9"/>
      <c r="K332" s="9"/>
      <c r="L332" s="9"/>
    </row>
    <row r="333" spans="2:12" ht="25" customHeight="1">
      <c r="B333" s="9"/>
      <c r="C333" s="9"/>
      <c r="D333" s="9"/>
      <c r="E333" s="9"/>
      <c r="F333" s="9"/>
      <c r="H333" s="9"/>
      <c r="I333" s="9"/>
      <c r="J333" s="9"/>
      <c r="K333" s="9"/>
      <c r="L333" s="9"/>
    </row>
    <row r="334" spans="2:12" ht="25" customHeight="1">
      <c r="B334" s="9"/>
      <c r="C334" s="9"/>
      <c r="D334" s="9"/>
      <c r="E334" s="9"/>
      <c r="F334" s="9"/>
      <c r="H334" s="9"/>
      <c r="I334" s="9"/>
      <c r="J334" s="9"/>
      <c r="K334" s="9"/>
      <c r="L334" s="9"/>
    </row>
    <row r="335" spans="2:12" ht="25" customHeight="1">
      <c r="B335" s="9"/>
      <c r="C335" s="9"/>
      <c r="D335" s="9"/>
      <c r="E335" s="9"/>
      <c r="F335" s="9"/>
      <c r="H335" s="9"/>
      <c r="I335" s="9"/>
      <c r="J335" s="9"/>
      <c r="K335" s="9"/>
      <c r="L335" s="9"/>
    </row>
    <row r="336" spans="2:12" ht="25" customHeight="1">
      <c r="B336" s="9"/>
      <c r="C336" s="9"/>
      <c r="D336" s="9"/>
      <c r="E336" s="9"/>
      <c r="F336" s="9"/>
      <c r="H336" s="9"/>
      <c r="I336" s="9"/>
      <c r="J336" s="9"/>
      <c r="K336" s="9"/>
      <c r="L336" s="9"/>
    </row>
    <row r="337" spans="2:12" ht="25" customHeight="1">
      <c r="B337" s="9"/>
      <c r="C337" s="9"/>
      <c r="D337" s="9"/>
      <c r="E337" s="9"/>
      <c r="F337" s="9"/>
      <c r="H337" s="9"/>
      <c r="I337" s="9"/>
      <c r="J337" s="9"/>
      <c r="K337" s="9"/>
      <c r="L337" s="9"/>
    </row>
    <row r="338" spans="2:12" ht="25" customHeight="1">
      <c r="B338" s="9"/>
      <c r="C338" s="9"/>
      <c r="D338" s="9"/>
      <c r="E338" s="9"/>
      <c r="F338" s="9"/>
      <c r="H338" s="9"/>
      <c r="I338" s="9"/>
      <c r="J338" s="9"/>
      <c r="K338" s="9"/>
      <c r="L338" s="9"/>
    </row>
    <row r="339" spans="2:12" ht="25" customHeight="1">
      <c r="B339" s="9"/>
      <c r="C339" s="9"/>
      <c r="D339" s="9"/>
      <c r="E339" s="9"/>
      <c r="F339" s="9"/>
      <c r="H339" s="9"/>
      <c r="I339" s="9"/>
      <c r="J339" s="9"/>
      <c r="K339" s="9"/>
      <c r="L339" s="9"/>
    </row>
    <row r="340" spans="2:12" ht="25" customHeight="1">
      <c r="B340" s="9"/>
      <c r="C340" s="9"/>
      <c r="D340" s="9"/>
      <c r="E340" s="9"/>
      <c r="F340" s="9"/>
      <c r="H340" s="9"/>
      <c r="I340" s="9"/>
      <c r="J340" s="9"/>
      <c r="K340" s="9"/>
      <c r="L340" s="9"/>
    </row>
    <row r="341" spans="2:12" ht="25" customHeight="1">
      <c r="B341" s="9"/>
      <c r="C341" s="9"/>
      <c r="D341" s="9"/>
      <c r="E341" s="9"/>
      <c r="F341" s="9"/>
      <c r="H341" s="9"/>
      <c r="I341" s="9"/>
      <c r="J341" s="9"/>
      <c r="K341" s="9"/>
      <c r="L341" s="9"/>
    </row>
    <row r="342" spans="2:12" ht="25" customHeight="1">
      <c r="B342" s="9"/>
      <c r="C342" s="9"/>
      <c r="D342" s="9"/>
      <c r="E342" s="9"/>
      <c r="F342" s="9"/>
      <c r="H342" s="9"/>
      <c r="I342" s="9"/>
      <c r="J342" s="9"/>
      <c r="K342" s="9"/>
      <c r="L342" s="9"/>
    </row>
    <row r="343" spans="2:12" ht="25" customHeight="1">
      <c r="B343" s="9"/>
      <c r="C343" s="9"/>
      <c r="D343" s="9"/>
      <c r="E343" s="9"/>
      <c r="F343" s="9"/>
      <c r="H343" s="9"/>
      <c r="I343" s="9"/>
      <c r="J343" s="9"/>
      <c r="K343" s="9"/>
      <c r="L343" s="9"/>
    </row>
    <row r="344" spans="2:12" ht="25" customHeight="1">
      <c r="B344" s="9"/>
      <c r="C344" s="9"/>
      <c r="D344" s="9"/>
      <c r="E344" s="9"/>
      <c r="F344" s="9"/>
      <c r="H344" s="9"/>
      <c r="I344" s="9"/>
      <c r="J344" s="9"/>
      <c r="K344" s="9"/>
      <c r="L344" s="9"/>
    </row>
    <row r="345" spans="2:12" ht="25" customHeight="1">
      <c r="B345" s="9"/>
      <c r="C345" s="9"/>
      <c r="D345" s="9"/>
      <c r="E345" s="9"/>
      <c r="F345" s="9"/>
      <c r="H345" s="9"/>
      <c r="I345" s="9"/>
      <c r="J345" s="9"/>
      <c r="K345" s="9"/>
      <c r="L345" s="9"/>
    </row>
    <row r="346" spans="2:12" ht="25" customHeight="1">
      <c r="B346" s="9"/>
      <c r="C346" s="9"/>
      <c r="D346" s="9"/>
      <c r="E346" s="9"/>
      <c r="F346" s="9"/>
      <c r="H346" s="9"/>
      <c r="I346" s="9"/>
      <c r="J346" s="9"/>
      <c r="K346" s="9"/>
      <c r="L346" s="9"/>
    </row>
    <row r="347" spans="2:12" ht="25" customHeight="1">
      <c r="B347" s="9"/>
      <c r="C347" s="9"/>
      <c r="D347" s="9"/>
      <c r="E347" s="9"/>
      <c r="F347" s="9"/>
      <c r="H347" s="9"/>
      <c r="I347" s="9"/>
      <c r="J347" s="9"/>
      <c r="K347" s="9"/>
      <c r="L347" s="9"/>
    </row>
    <row r="348" spans="2:12" ht="25" customHeight="1">
      <c r="B348" s="9"/>
      <c r="C348" s="9"/>
      <c r="D348" s="9"/>
      <c r="E348" s="9"/>
      <c r="F348" s="9"/>
      <c r="H348" s="9"/>
      <c r="I348" s="9"/>
      <c r="J348" s="9"/>
      <c r="K348" s="9"/>
      <c r="L348" s="9"/>
    </row>
    <row r="349" spans="2:12" ht="25" customHeight="1">
      <c r="B349" s="9"/>
      <c r="C349" s="9"/>
      <c r="D349" s="9"/>
      <c r="E349" s="9"/>
      <c r="F349" s="9"/>
      <c r="H349" s="9"/>
      <c r="I349" s="9"/>
      <c r="J349" s="9"/>
      <c r="K349" s="9"/>
      <c r="L349" s="9"/>
    </row>
    <row r="350" spans="2:12" ht="25" customHeight="1">
      <c r="B350" s="9"/>
      <c r="C350" s="9"/>
      <c r="D350" s="9"/>
      <c r="E350" s="9"/>
      <c r="F350" s="9"/>
      <c r="H350" s="9"/>
      <c r="I350" s="9"/>
      <c r="J350" s="9"/>
      <c r="K350" s="9"/>
      <c r="L350" s="9"/>
    </row>
    <row r="351" spans="2:12" ht="25" customHeight="1">
      <c r="B351" s="9"/>
      <c r="C351" s="9"/>
      <c r="D351" s="9"/>
      <c r="E351" s="9"/>
      <c r="F351" s="9"/>
      <c r="H351" s="9"/>
      <c r="I351" s="9"/>
      <c r="J351" s="9"/>
      <c r="K351" s="9"/>
      <c r="L351" s="9"/>
    </row>
    <row r="352" spans="2:12" ht="25" customHeight="1">
      <c r="B352" s="9"/>
      <c r="C352" s="9"/>
      <c r="D352" s="9"/>
      <c r="E352" s="9"/>
      <c r="F352" s="9"/>
      <c r="H352" s="9"/>
      <c r="I352" s="9"/>
      <c r="J352" s="9"/>
      <c r="K352" s="9"/>
      <c r="L352" s="9"/>
    </row>
    <row r="353" spans="2:12" ht="25" customHeight="1">
      <c r="B353" s="9"/>
      <c r="C353" s="9"/>
      <c r="D353" s="9"/>
      <c r="E353" s="9"/>
      <c r="F353" s="9"/>
      <c r="H353" s="9"/>
      <c r="I353" s="9"/>
      <c r="J353" s="9"/>
      <c r="K353" s="9"/>
      <c r="L353" s="9"/>
    </row>
    <row r="354" spans="2:12" ht="25" customHeight="1">
      <c r="B354" s="9"/>
      <c r="C354" s="9"/>
      <c r="D354" s="9"/>
      <c r="E354" s="9"/>
      <c r="F354" s="9"/>
      <c r="H354" s="9"/>
      <c r="I354" s="9"/>
      <c r="J354" s="9"/>
      <c r="K354" s="9"/>
      <c r="L354" s="9"/>
    </row>
    <row r="355" spans="2:12" ht="25" customHeight="1">
      <c r="B355" s="9"/>
      <c r="C355" s="9"/>
      <c r="D355" s="9"/>
      <c r="E355" s="9"/>
      <c r="F355" s="9"/>
      <c r="H355" s="9"/>
      <c r="I355" s="9"/>
      <c r="J355" s="9"/>
      <c r="K355" s="9"/>
      <c r="L355" s="9"/>
    </row>
    <row r="356" spans="2:12" ht="25" customHeight="1">
      <c r="B356" s="9"/>
      <c r="C356" s="9"/>
      <c r="D356" s="9"/>
      <c r="E356" s="9"/>
      <c r="F356" s="9"/>
      <c r="H356" s="9"/>
      <c r="I356" s="9"/>
      <c r="J356" s="9"/>
      <c r="K356" s="9"/>
      <c r="L356" s="9"/>
    </row>
    <row r="357" spans="2:12" ht="25" customHeight="1">
      <c r="B357" s="9"/>
      <c r="C357" s="9"/>
      <c r="D357" s="9"/>
      <c r="E357" s="9"/>
      <c r="F357" s="9"/>
      <c r="H357" s="9"/>
      <c r="I357" s="9"/>
      <c r="J357" s="9"/>
      <c r="K357" s="9"/>
      <c r="L357" s="9"/>
    </row>
    <row r="358" spans="2:12" ht="25" customHeight="1">
      <c r="B358" s="9"/>
      <c r="C358" s="9"/>
      <c r="D358" s="9"/>
      <c r="E358" s="9"/>
      <c r="F358" s="9"/>
      <c r="H358" s="9"/>
      <c r="I358" s="9"/>
      <c r="J358" s="9"/>
      <c r="K358" s="9"/>
      <c r="L358" s="9"/>
    </row>
    <row r="359" spans="2:12" ht="25" customHeight="1">
      <c r="B359" s="9"/>
      <c r="C359" s="9"/>
      <c r="D359" s="9"/>
      <c r="E359" s="9"/>
      <c r="F359" s="9"/>
      <c r="H359" s="9"/>
      <c r="I359" s="9"/>
      <c r="J359" s="9"/>
      <c r="K359" s="9"/>
      <c r="L359" s="9"/>
    </row>
    <row r="360" spans="2:12" ht="25" customHeight="1">
      <c r="B360" s="9"/>
      <c r="C360" s="9"/>
      <c r="D360" s="9"/>
      <c r="E360" s="9"/>
      <c r="F360" s="9"/>
      <c r="H360" s="9"/>
      <c r="I360" s="9"/>
      <c r="J360" s="9"/>
      <c r="K360" s="9"/>
      <c r="L360" s="9"/>
    </row>
    <row r="361" spans="2:12" ht="25" customHeight="1">
      <c r="B361" s="9"/>
      <c r="C361" s="9"/>
      <c r="D361" s="9"/>
      <c r="E361" s="9"/>
      <c r="F361" s="9"/>
      <c r="H361" s="9"/>
      <c r="I361" s="9"/>
      <c r="J361" s="9"/>
      <c r="K361" s="9"/>
      <c r="L361" s="9"/>
    </row>
    <row r="362" spans="2:12" ht="25" customHeight="1">
      <c r="B362" s="9"/>
      <c r="C362" s="9"/>
      <c r="D362" s="9"/>
      <c r="E362" s="9"/>
      <c r="F362" s="9"/>
      <c r="H362" s="9"/>
      <c r="I362" s="9"/>
      <c r="J362" s="9"/>
      <c r="K362" s="9"/>
      <c r="L362" s="9"/>
    </row>
    <row r="363" spans="2:12" ht="25" customHeight="1">
      <c r="B363" s="9"/>
      <c r="C363" s="9"/>
      <c r="D363" s="9"/>
      <c r="E363" s="9"/>
      <c r="F363" s="9"/>
      <c r="H363" s="9"/>
      <c r="I363" s="9"/>
      <c r="J363" s="9"/>
      <c r="K363" s="9"/>
      <c r="L363" s="9"/>
    </row>
    <row r="364" spans="2:12" ht="25" customHeight="1">
      <c r="B364" s="9"/>
      <c r="C364" s="9"/>
      <c r="D364" s="9"/>
      <c r="E364" s="9"/>
      <c r="F364" s="9"/>
      <c r="H364" s="9"/>
      <c r="I364" s="9"/>
      <c r="J364" s="9"/>
      <c r="K364" s="9"/>
      <c r="L364" s="9"/>
    </row>
    <row r="365" spans="2:12" ht="25" customHeight="1">
      <c r="B365" s="9"/>
      <c r="C365" s="9"/>
      <c r="D365" s="9"/>
      <c r="E365" s="9"/>
      <c r="F365" s="9"/>
      <c r="H365" s="9"/>
      <c r="I365" s="9"/>
      <c r="J365" s="9"/>
      <c r="K365" s="9"/>
      <c r="L365" s="9"/>
    </row>
    <row r="366" spans="2:12" ht="25" customHeight="1">
      <c r="B366" s="9"/>
      <c r="C366" s="9"/>
      <c r="D366" s="9"/>
      <c r="E366" s="9"/>
      <c r="F366" s="9"/>
      <c r="H366" s="9"/>
      <c r="I366" s="9"/>
      <c r="J366" s="9"/>
      <c r="K366" s="9"/>
      <c r="L366" s="9"/>
    </row>
    <row r="367" spans="2:12" ht="25" customHeight="1">
      <c r="B367" s="9"/>
      <c r="C367" s="9"/>
      <c r="D367" s="9"/>
      <c r="E367" s="9"/>
      <c r="F367" s="9"/>
      <c r="H367" s="9"/>
      <c r="I367" s="9"/>
      <c r="J367" s="9"/>
      <c r="K367" s="9"/>
      <c r="L367" s="9"/>
    </row>
    <row r="368" spans="2:12" ht="25" customHeight="1">
      <c r="B368" s="9"/>
      <c r="C368" s="9"/>
      <c r="D368" s="9"/>
      <c r="E368" s="9"/>
      <c r="F368" s="9"/>
      <c r="H368" s="9"/>
      <c r="I368" s="9"/>
      <c r="J368" s="9"/>
      <c r="K368" s="9"/>
      <c r="L368" s="9"/>
    </row>
    <row r="369" spans="2:12" ht="25" customHeight="1">
      <c r="B369" s="9"/>
      <c r="C369" s="9"/>
      <c r="D369" s="9"/>
      <c r="E369" s="9"/>
      <c r="F369" s="9"/>
      <c r="H369" s="9"/>
      <c r="I369" s="9"/>
      <c r="J369" s="9"/>
      <c r="K369" s="9"/>
      <c r="L369" s="9"/>
    </row>
    <row r="370" spans="2:12" ht="25" customHeight="1">
      <c r="B370" s="9"/>
      <c r="C370" s="9"/>
      <c r="D370" s="9"/>
      <c r="E370" s="9"/>
      <c r="F370" s="9"/>
      <c r="H370" s="9"/>
      <c r="I370" s="9"/>
      <c r="J370" s="9"/>
      <c r="K370" s="9"/>
      <c r="L370" s="9"/>
    </row>
    <row r="371" spans="2:12" ht="25" customHeight="1">
      <c r="B371" s="9"/>
      <c r="C371" s="9"/>
      <c r="D371" s="9"/>
      <c r="E371" s="9"/>
      <c r="F371" s="9"/>
      <c r="H371" s="9"/>
      <c r="I371" s="9"/>
      <c r="J371" s="9"/>
      <c r="K371" s="9"/>
      <c r="L371" s="9"/>
    </row>
    <row r="372" spans="2:12" ht="25" customHeight="1">
      <c r="B372" s="9"/>
      <c r="C372" s="9"/>
      <c r="D372" s="9"/>
      <c r="E372" s="9"/>
      <c r="F372" s="9"/>
      <c r="H372" s="9"/>
      <c r="I372" s="9"/>
      <c r="J372" s="9"/>
      <c r="K372" s="9"/>
      <c r="L372" s="9"/>
    </row>
    <row r="373" spans="2:12" ht="25" customHeight="1">
      <c r="B373" s="9"/>
      <c r="C373" s="9"/>
      <c r="D373" s="9"/>
      <c r="E373" s="9"/>
      <c r="F373" s="9"/>
      <c r="H373" s="9"/>
      <c r="I373" s="9"/>
      <c r="J373" s="9"/>
      <c r="K373" s="9"/>
      <c r="L373" s="9"/>
    </row>
    <row r="374" spans="2:12" ht="25" customHeight="1">
      <c r="B374" s="9"/>
      <c r="C374" s="9"/>
      <c r="D374" s="9"/>
      <c r="E374" s="9"/>
      <c r="F374" s="9"/>
      <c r="H374" s="9"/>
      <c r="I374" s="9"/>
      <c r="J374" s="9"/>
      <c r="K374" s="9"/>
      <c r="L374" s="9"/>
    </row>
    <row r="375" spans="2:12" ht="25" customHeight="1">
      <c r="B375" s="9"/>
      <c r="C375" s="9"/>
      <c r="D375" s="9"/>
      <c r="E375" s="9"/>
      <c r="F375" s="9"/>
      <c r="H375" s="9"/>
      <c r="I375" s="9"/>
      <c r="J375" s="9"/>
      <c r="K375" s="9"/>
      <c r="L375" s="9"/>
    </row>
    <row r="376" spans="2:12" ht="25" customHeight="1">
      <c r="B376" s="9"/>
      <c r="C376" s="9"/>
      <c r="D376" s="9"/>
      <c r="E376" s="9"/>
      <c r="F376" s="9"/>
      <c r="H376" s="9"/>
      <c r="I376" s="9"/>
      <c r="J376" s="9"/>
      <c r="K376" s="9"/>
      <c r="L376" s="9"/>
    </row>
    <row r="377" spans="2:12" ht="25" customHeight="1">
      <c r="B377" s="9"/>
      <c r="C377" s="9"/>
      <c r="D377" s="9"/>
      <c r="E377" s="9"/>
      <c r="F377" s="9"/>
      <c r="H377" s="9"/>
      <c r="I377" s="9"/>
      <c r="J377" s="9"/>
      <c r="K377" s="9"/>
      <c r="L377" s="9"/>
    </row>
    <row r="378" spans="2:12" ht="25" customHeight="1">
      <c r="B378" s="9"/>
      <c r="C378" s="9"/>
      <c r="D378" s="9"/>
      <c r="E378" s="9"/>
      <c r="F378" s="9"/>
      <c r="H378" s="9"/>
      <c r="I378" s="9"/>
      <c r="J378" s="9"/>
      <c r="K378" s="9"/>
      <c r="L378" s="9"/>
    </row>
    <row r="379" spans="2:12" ht="25" customHeight="1">
      <c r="B379" s="9"/>
      <c r="C379" s="9"/>
      <c r="D379" s="9"/>
      <c r="E379" s="9"/>
      <c r="F379" s="9"/>
      <c r="H379" s="9"/>
      <c r="I379" s="9"/>
      <c r="J379" s="9"/>
      <c r="K379" s="9"/>
      <c r="L379" s="9"/>
    </row>
    <row r="380" spans="2:12" ht="25" customHeight="1">
      <c r="B380" s="9"/>
      <c r="C380" s="9"/>
      <c r="D380" s="9"/>
      <c r="E380" s="9"/>
      <c r="F380" s="9"/>
      <c r="H380" s="9"/>
      <c r="I380" s="9"/>
      <c r="J380" s="9"/>
      <c r="K380" s="9"/>
      <c r="L380" s="9"/>
    </row>
    <row r="381" spans="2:12" ht="25" customHeight="1">
      <c r="B381" s="9"/>
      <c r="C381" s="9"/>
      <c r="D381" s="9"/>
      <c r="E381" s="9"/>
      <c r="F381" s="9"/>
      <c r="H381" s="9"/>
      <c r="I381" s="9"/>
      <c r="J381" s="9"/>
      <c r="K381" s="9"/>
      <c r="L381" s="9"/>
    </row>
    <row r="382" spans="2:12" ht="25" customHeight="1">
      <c r="B382" s="9"/>
      <c r="C382" s="9"/>
      <c r="D382" s="9"/>
      <c r="E382" s="9"/>
      <c r="F382" s="9"/>
      <c r="H382" s="9"/>
      <c r="I382" s="9"/>
      <c r="J382" s="9"/>
      <c r="K382" s="9"/>
      <c r="L382" s="9"/>
    </row>
    <row r="383" spans="2:12" ht="25" customHeight="1">
      <c r="B383" s="9"/>
      <c r="C383" s="9"/>
      <c r="D383" s="9"/>
      <c r="E383" s="9"/>
      <c r="F383" s="9"/>
      <c r="H383" s="9"/>
      <c r="I383" s="9"/>
      <c r="J383" s="9"/>
      <c r="K383" s="9"/>
      <c r="L383" s="9"/>
    </row>
    <row r="384" spans="2:12" ht="25" customHeight="1">
      <c r="B384" s="9"/>
      <c r="C384" s="9"/>
      <c r="D384" s="9"/>
      <c r="E384" s="9"/>
      <c r="F384" s="9"/>
      <c r="H384" s="9"/>
      <c r="I384" s="9"/>
      <c r="J384" s="9"/>
      <c r="K384" s="9"/>
      <c r="L384" s="9"/>
    </row>
    <row r="385" spans="2:12" ht="25" customHeight="1">
      <c r="B385" s="9"/>
      <c r="C385" s="9"/>
      <c r="D385" s="9"/>
      <c r="E385" s="9"/>
      <c r="F385" s="9"/>
      <c r="H385" s="9"/>
      <c r="I385" s="9"/>
      <c r="J385" s="9"/>
      <c r="K385" s="9"/>
      <c r="L385" s="9"/>
    </row>
    <row r="386" spans="2:12" ht="25" customHeight="1">
      <c r="B386" s="9"/>
      <c r="C386" s="9"/>
      <c r="D386" s="9"/>
      <c r="E386" s="9"/>
      <c r="F386" s="9"/>
      <c r="H386" s="9"/>
      <c r="I386" s="9"/>
      <c r="J386" s="9"/>
      <c r="K386" s="9"/>
      <c r="L386" s="9"/>
    </row>
    <row r="387" spans="2:12" ht="25" customHeight="1">
      <c r="B387" s="9"/>
      <c r="C387" s="9"/>
      <c r="D387" s="9"/>
      <c r="E387" s="9"/>
      <c r="F387" s="9"/>
      <c r="H387" s="9"/>
      <c r="I387" s="9"/>
      <c r="J387" s="9"/>
      <c r="K387" s="9"/>
      <c r="L387" s="9"/>
    </row>
    <row r="388" spans="2:12" ht="25" customHeight="1">
      <c r="B388" s="9"/>
      <c r="C388" s="9"/>
      <c r="D388" s="9"/>
      <c r="E388" s="9"/>
      <c r="F388" s="9"/>
      <c r="H388" s="9"/>
      <c r="I388" s="9"/>
      <c r="J388" s="9"/>
      <c r="K388" s="9"/>
      <c r="L388" s="9"/>
    </row>
    <row r="389" spans="2:12" ht="25" customHeight="1">
      <c r="B389" s="9"/>
      <c r="C389" s="9"/>
      <c r="D389" s="9"/>
      <c r="E389" s="9"/>
      <c r="F389" s="9"/>
      <c r="H389" s="9"/>
      <c r="I389" s="9"/>
      <c r="J389" s="9"/>
      <c r="K389" s="9"/>
      <c r="L389" s="9"/>
    </row>
    <row r="390" spans="2:12" ht="25" customHeight="1">
      <c r="B390" s="9"/>
      <c r="C390" s="9"/>
      <c r="D390" s="9"/>
      <c r="E390" s="9"/>
      <c r="F390" s="9"/>
      <c r="H390" s="9"/>
      <c r="I390" s="9"/>
      <c r="J390" s="9"/>
      <c r="K390" s="9"/>
      <c r="L390" s="9"/>
    </row>
    <row r="391" spans="2:12" ht="25" customHeight="1">
      <c r="B391" s="9"/>
      <c r="C391" s="9"/>
      <c r="D391" s="9"/>
      <c r="E391" s="9"/>
      <c r="F391" s="9"/>
      <c r="H391" s="9"/>
      <c r="I391" s="9"/>
      <c r="J391" s="9"/>
      <c r="K391" s="9"/>
      <c r="L391" s="9"/>
    </row>
    <row r="392" spans="2:12" ht="25" customHeight="1">
      <c r="B392" s="9"/>
      <c r="C392" s="9"/>
      <c r="D392" s="9"/>
      <c r="E392" s="9"/>
      <c r="F392" s="9"/>
      <c r="H392" s="9"/>
      <c r="I392" s="9"/>
      <c r="J392" s="9"/>
      <c r="K392" s="9"/>
      <c r="L392" s="9"/>
    </row>
    <row r="393" spans="2:12" ht="25" customHeight="1">
      <c r="B393" s="9"/>
      <c r="C393" s="9"/>
      <c r="D393" s="9"/>
      <c r="E393" s="9"/>
      <c r="F393" s="9"/>
      <c r="H393" s="9"/>
      <c r="I393" s="9"/>
      <c r="J393" s="9"/>
      <c r="K393" s="9"/>
      <c r="L393" s="9"/>
    </row>
    <row r="394" spans="2:12" ht="25" customHeight="1">
      <c r="B394" s="9"/>
      <c r="C394" s="9"/>
      <c r="D394" s="9"/>
      <c r="E394" s="9"/>
      <c r="F394" s="9"/>
      <c r="H394" s="9"/>
      <c r="I394" s="9"/>
      <c r="J394" s="9"/>
      <c r="K394" s="9"/>
      <c r="L394" s="9"/>
    </row>
    <row r="395" spans="2:12" ht="25" customHeight="1">
      <c r="B395" s="9"/>
      <c r="C395" s="9"/>
      <c r="D395" s="9"/>
      <c r="E395" s="9"/>
      <c r="F395" s="9"/>
      <c r="H395" s="9"/>
      <c r="I395" s="9"/>
      <c r="J395" s="9"/>
      <c r="K395" s="9"/>
      <c r="L395" s="9"/>
    </row>
    <row r="396" spans="2:12" ht="25" customHeight="1">
      <c r="B396" s="9"/>
      <c r="C396" s="9"/>
      <c r="D396" s="9"/>
      <c r="E396" s="9"/>
      <c r="F396" s="9"/>
      <c r="H396" s="9"/>
      <c r="I396" s="9"/>
      <c r="J396" s="9"/>
      <c r="K396" s="9"/>
      <c r="L396" s="9"/>
    </row>
    <row r="397" spans="2:12" ht="25" customHeight="1">
      <c r="B397" s="9"/>
      <c r="C397" s="9"/>
      <c r="D397" s="9"/>
      <c r="E397" s="9"/>
      <c r="F397" s="9"/>
      <c r="H397" s="9"/>
      <c r="I397" s="9"/>
      <c r="J397" s="9"/>
      <c r="K397" s="9"/>
      <c r="L397" s="9"/>
    </row>
    <row r="398" spans="2:12" ht="25" customHeight="1">
      <c r="B398" s="9"/>
      <c r="C398" s="9"/>
      <c r="D398" s="9"/>
      <c r="E398" s="9"/>
      <c r="F398" s="9"/>
      <c r="H398" s="9"/>
      <c r="I398" s="9"/>
      <c r="J398" s="9"/>
      <c r="K398" s="9"/>
      <c r="L398" s="9"/>
    </row>
    <row r="399" spans="2:12" ht="25" customHeight="1">
      <c r="B399" s="9"/>
      <c r="C399" s="9"/>
      <c r="D399" s="9"/>
      <c r="E399" s="9"/>
      <c r="F399" s="9"/>
      <c r="H399" s="9"/>
      <c r="I399" s="9"/>
      <c r="J399" s="9"/>
      <c r="K399" s="9"/>
      <c r="L399" s="9"/>
    </row>
    <row r="400" spans="2:12" ht="25" customHeight="1">
      <c r="B400" s="9"/>
      <c r="C400" s="9"/>
      <c r="D400" s="9"/>
      <c r="E400" s="9"/>
      <c r="F400" s="9"/>
      <c r="H400" s="9"/>
      <c r="I400" s="9"/>
      <c r="J400" s="9"/>
      <c r="K400" s="9"/>
      <c r="L400" s="9"/>
    </row>
    <row r="401" spans="2:12" ht="25" customHeight="1">
      <c r="B401" s="9"/>
      <c r="C401" s="9"/>
      <c r="D401" s="9"/>
      <c r="E401" s="9"/>
      <c r="F401" s="9"/>
      <c r="H401" s="9"/>
      <c r="I401" s="9"/>
      <c r="J401" s="9"/>
      <c r="K401" s="9"/>
      <c r="L401" s="9"/>
    </row>
    <row r="402" spans="2:12" ht="25" customHeight="1">
      <c r="B402" s="9"/>
      <c r="C402" s="9"/>
      <c r="D402" s="9"/>
      <c r="E402" s="9"/>
      <c r="F402" s="9"/>
      <c r="H402" s="9"/>
      <c r="I402" s="9"/>
      <c r="J402" s="9"/>
      <c r="K402" s="9"/>
      <c r="L402" s="9"/>
    </row>
    <row r="403" spans="2:12" ht="25" customHeight="1">
      <c r="B403" s="9"/>
      <c r="C403" s="9"/>
      <c r="D403" s="9"/>
      <c r="E403" s="9"/>
      <c r="F403" s="9"/>
      <c r="H403" s="9"/>
      <c r="I403" s="9"/>
      <c r="J403" s="9"/>
      <c r="K403" s="9"/>
      <c r="L403" s="9"/>
    </row>
    <row r="404" spans="2:12" ht="25" customHeight="1">
      <c r="B404" s="9"/>
      <c r="C404" s="9"/>
      <c r="D404" s="9"/>
      <c r="E404" s="9"/>
      <c r="F404" s="9"/>
      <c r="H404" s="9"/>
      <c r="I404" s="9"/>
      <c r="J404" s="9"/>
      <c r="K404" s="9"/>
      <c r="L404" s="9"/>
    </row>
    <row r="405" spans="2:12" ht="25" customHeight="1">
      <c r="B405" s="9"/>
      <c r="C405" s="9"/>
      <c r="D405" s="9"/>
      <c r="E405" s="9"/>
      <c r="F405" s="9"/>
      <c r="H405" s="9"/>
      <c r="I405" s="9"/>
      <c r="J405" s="9"/>
      <c r="K405" s="9"/>
      <c r="L405" s="9"/>
    </row>
    <row r="406" spans="2:12" ht="25" customHeight="1">
      <c r="B406" s="9"/>
      <c r="C406" s="9"/>
      <c r="D406" s="9"/>
      <c r="E406" s="9"/>
      <c r="F406" s="9"/>
      <c r="H406" s="9"/>
      <c r="I406" s="9"/>
      <c r="J406" s="9"/>
      <c r="K406" s="9"/>
      <c r="L406" s="9"/>
    </row>
    <row r="407" spans="2:12" ht="25" customHeight="1">
      <c r="B407" s="9"/>
      <c r="C407" s="9"/>
      <c r="D407" s="9"/>
      <c r="E407" s="9"/>
      <c r="F407" s="9"/>
      <c r="H407" s="9"/>
      <c r="I407" s="9"/>
      <c r="J407" s="9"/>
      <c r="K407" s="9"/>
      <c r="L407" s="9"/>
    </row>
    <row r="408" spans="2:12" ht="25" customHeight="1">
      <c r="B408" s="9"/>
      <c r="C408" s="9"/>
      <c r="D408" s="9"/>
      <c r="E408" s="9"/>
      <c r="F408" s="9"/>
      <c r="H408" s="9"/>
      <c r="I408" s="9"/>
      <c r="J408" s="9"/>
      <c r="K408" s="9"/>
      <c r="L408" s="9"/>
    </row>
    <row r="409" spans="2:12" ht="25" customHeight="1">
      <c r="B409" s="9"/>
      <c r="C409" s="9"/>
      <c r="D409" s="9"/>
      <c r="E409" s="9"/>
      <c r="F409" s="9"/>
      <c r="H409" s="9"/>
      <c r="I409" s="9"/>
      <c r="J409" s="9"/>
      <c r="K409" s="9"/>
      <c r="L409" s="9"/>
    </row>
    <row r="410" spans="2:12" ht="25" customHeight="1">
      <c r="B410" s="9"/>
      <c r="C410" s="9"/>
      <c r="D410" s="9"/>
      <c r="E410" s="9"/>
      <c r="F410" s="9"/>
      <c r="H410" s="9"/>
      <c r="I410" s="9"/>
      <c r="J410" s="9"/>
      <c r="K410" s="9"/>
      <c r="L410" s="9"/>
    </row>
    <row r="411" spans="2:12" ht="25" customHeight="1">
      <c r="B411" s="9"/>
      <c r="C411" s="9"/>
      <c r="D411" s="9"/>
      <c r="E411" s="9"/>
      <c r="F411" s="9"/>
      <c r="H411" s="9"/>
      <c r="I411" s="9"/>
      <c r="J411" s="9"/>
      <c r="K411" s="9"/>
      <c r="L411" s="9"/>
    </row>
    <row r="412" spans="2:12" ht="25" customHeight="1">
      <c r="B412" s="9"/>
      <c r="C412" s="9"/>
      <c r="D412" s="9"/>
      <c r="E412" s="9"/>
      <c r="F412" s="9"/>
      <c r="H412" s="9"/>
      <c r="I412" s="9"/>
      <c r="J412" s="9"/>
      <c r="K412" s="9"/>
      <c r="L412" s="9"/>
    </row>
    <row r="413" spans="2:12" ht="25" customHeight="1">
      <c r="B413" s="9"/>
      <c r="C413" s="9"/>
      <c r="D413" s="9"/>
      <c r="E413" s="9"/>
      <c r="F413" s="9"/>
      <c r="H413" s="9"/>
      <c r="I413" s="9"/>
      <c r="J413" s="9"/>
      <c r="K413" s="9"/>
      <c r="L413" s="9"/>
    </row>
    <row r="414" spans="2:12" ht="25" customHeight="1">
      <c r="B414" s="9"/>
      <c r="C414" s="9"/>
      <c r="D414" s="9"/>
      <c r="E414" s="9"/>
      <c r="F414" s="9"/>
      <c r="H414" s="9"/>
      <c r="I414" s="9"/>
      <c r="J414" s="9"/>
      <c r="K414" s="9"/>
      <c r="L414" s="9"/>
    </row>
    <row r="415" spans="2:12" ht="25" customHeight="1">
      <c r="B415" s="9"/>
      <c r="C415" s="9"/>
      <c r="D415" s="9"/>
      <c r="E415" s="9"/>
      <c r="F415" s="9"/>
      <c r="H415" s="9"/>
      <c r="I415" s="9"/>
      <c r="J415" s="9"/>
      <c r="K415" s="9"/>
      <c r="L415" s="9"/>
    </row>
    <row r="416" spans="2:12" ht="25" customHeight="1">
      <c r="B416" s="9"/>
      <c r="C416" s="9"/>
      <c r="D416" s="9"/>
      <c r="E416" s="9"/>
      <c r="F416" s="9"/>
      <c r="H416" s="9"/>
      <c r="I416" s="9"/>
      <c r="J416" s="9"/>
      <c r="K416" s="9"/>
      <c r="L416" s="9"/>
    </row>
    <row r="417" spans="2:12" ht="25" customHeight="1">
      <c r="B417" s="9"/>
      <c r="C417" s="9"/>
      <c r="D417" s="9"/>
      <c r="E417" s="9"/>
      <c r="F417" s="9"/>
      <c r="H417" s="9"/>
      <c r="I417" s="9"/>
      <c r="J417" s="9"/>
      <c r="K417" s="9"/>
      <c r="L417" s="9"/>
    </row>
    <row r="418" spans="2:12" ht="25" customHeight="1">
      <c r="B418" s="9"/>
      <c r="C418" s="9"/>
      <c r="D418" s="9"/>
      <c r="E418" s="9"/>
      <c r="F418" s="9"/>
      <c r="H418" s="9"/>
      <c r="I418" s="9"/>
      <c r="J418" s="9"/>
      <c r="K418" s="9"/>
      <c r="L418" s="9"/>
    </row>
    <row r="419" spans="2:12" ht="25" customHeight="1">
      <c r="B419" s="9"/>
      <c r="C419" s="9"/>
      <c r="D419" s="9"/>
      <c r="E419" s="9"/>
      <c r="F419" s="9"/>
      <c r="H419" s="9"/>
      <c r="I419" s="9"/>
      <c r="J419" s="9"/>
      <c r="K419" s="9"/>
      <c r="L419" s="9"/>
    </row>
    <row r="420" spans="2:12" ht="25" customHeight="1">
      <c r="B420" s="9"/>
      <c r="C420" s="9"/>
      <c r="D420" s="9"/>
      <c r="E420" s="9"/>
      <c r="F420" s="9"/>
      <c r="H420" s="9"/>
      <c r="I420" s="9"/>
      <c r="J420" s="9"/>
      <c r="K420" s="9"/>
      <c r="L420" s="9"/>
    </row>
    <row r="421" spans="2:12" ht="25" customHeight="1">
      <c r="B421" s="9"/>
      <c r="C421" s="9"/>
      <c r="D421" s="9"/>
      <c r="E421" s="9"/>
      <c r="F421" s="9"/>
      <c r="H421" s="9"/>
      <c r="I421" s="9"/>
      <c r="J421" s="9"/>
      <c r="K421" s="9"/>
      <c r="L421" s="9"/>
    </row>
    <row r="422" spans="2:12" ht="25" customHeight="1">
      <c r="B422" s="9"/>
      <c r="C422" s="9"/>
      <c r="D422" s="9"/>
      <c r="E422" s="9"/>
      <c r="F422" s="9"/>
      <c r="H422" s="9"/>
      <c r="I422" s="9"/>
      <c r="J422" s="9"/>
      <c r="K422" s="9"/>
      <c r="L422" s="9"/>
    </row>
    <row r="423" spans="2:12" ht="25" customHeight="1">
      <c r="B423" s="9"/>
      <c r="C423" s="9"/>
      <c r="D423" s="9"/>
      <c r="E423" s="9"/>
      <c r="F423" s="9"/>
      <c r="H423" s="9"/>
      <c r="I423" s="9"/>
      <c r="J423" s="9"/>
      <c r="K423" s="9"/>
      <c r="L423" s="9"/>
    </row>
    <row r="424" spans="2:12" ht="25" customHeight="1">
      <c r="B424" s="9"/>
      <c r="C424" s="9"/>
      <c r="D424" s="9"/>
      <c r="E424" s="9"/>
      <c r="F424" s="9"/>
      <c r="H424" s="9"/>
      <c r="I424" s="9"/>
      <c r="J424" s="9"/>
      <c r="K424" s="9"/>
      <c r="L424" s="9"/>
    </row>
    <row r="425" spans="2:12" ht="25" customHeight="1">
      <c r="B425" s="9"/>
      <c r="C425" s="9"/>
      <c r="D425" s="9"/>
      <c r="E425" s="9"/>
      <c r="F425" s="9"/>
      <c r="H425" s="9"/>
      <c r="I425" s="9"/>
      <c r="J425" s="9"/>
      <c r="K425" s="9"/>
      <c r="L425" s="9"/>
    </row>
    <row r="426" spans="2:12" ht="25" customHeight="1">
      <c r="B426" s="9"/>
      <c r="C426" s="9"/>
      <c r="D426" s="9"/>
      <c r="E426" s="9"/>
      <c r="F426" s="9"/>
      <c r="H426" s="9"/>
      <c r="I426" s="9"/>
      <c r="J426" s="9"/>
      <c r="K426" s="9"/>
      <c r="L426" s="9"/>
    </row>
    <row r="427" spans="2:12" ht="25" customHeight="1">
      <c r="B427" s="9"/>
      <c r="C427" s="9"/>
      <c r="D427" s="9"/>
      <c r="E427" s="9"/>
      <c r="F427" s="9"/>
      <c r="H427" s="9"/>
      <c r="I427" s="9"/>
      <c r="J427" s="9"/>
      <c r="K427" s="9"/>
      <c r="L427" s="9"/>
    </row>
    <row r="428" spans="2:12" ht="25" customHeight="1">
      <c r="B428" s="9"/>
      <c r="C428" s="9"/>
      <c r="D428" s="9"/>
      <c r="E428" s="9"/>
      <c r="F428" s="9"/>
      <c r="H428" s="9"/>
      <c r="I428" s="9"/>
      <c r="J428" s="9"/>
      <c r="K428" s="9"/>
      <c r="L428" s="9"/>
    </row>
    <row r="429" spans="2:12" ht="25" customHeight="1">
      <c r="B429" s="9"/>
      <c r="C429" s="9"/>
      <c r="D429" s="9"/>
      <c r="E429" s="9"/>
      <c r="F429" s="9"/>
      <c r="H429" s="9"/>
      <c r="I429" s="9"/>
      <c r="J429" s="9"/>
      <c r="K429" s="9"/>
      <c r="L429" s="9"/>
    </row>
    <row r="430" spans="2:12" ht="25" customHeight="1">
      <c r="B430" s="9"/>
      <c r="C430" s="9"/>
      <c r="D430" s="9"/>
      <c r="E430" s="9"/>
      <c r="F430" s="9"/>
      <c r="H430" s="9"/>
      <c r="I430" s="9"/>
      <c r="J430" s="9"/>
      <c r="K430" s="9"/>
      <c r="L430" s="9"/>
    </row>
    <row r="431" spans="2:12" ht="25" customHeight="1">
      <c r="B431" s="9"/>
      <c r="C431" s="9"/>
      <c r="D431" s="9"/>
      <c r="E431" s="9"/>
      <c r="F431" s="9"/>
      <c r="H431" s="9"/>
      <c r="I431" s="9"/>
      <c r="J431" s="9"/>
      <c r="K431" s="9"/>
      <c r="L431" s="9"/>
    </row>
    <row r="432" spans="2:12" ht="25" customHeight="1">
      <c r="B432" s="9"/>
      <c r="C432" s="9"/>
      <c r="D432" s="9"/>
      <c r="E432" s="9"/>
      <c r="F432" s="9"/>
      <c r="H432" s="9"/>
      <c r="I432" s="9"/>
      <c r="J432" s="9"/>
      <c r="K432" s="9"/>
      <c r="L432" s="9"/>
    </row>
    <row r="433" spans="2:12" ht="25" customHeight="1">
      <c r="B433" s="9"/>
      <c r="C433" s="9"/>
      <c r="D433" s="9"/>
      <c r="E433" s="9"/>
      <c r="F433" s="9"/>
      <c r="H433" s="9"/>
      <c r="I433" s="9"/>
      <c r="J433" s="9"/>
      <c r="K433" s="9"/>
      <c r="L433" s="9"/>
    </row>
    <row r="434" spans="2:12" ht="25" customHeight="1">
      <c r="B434" s="9"/>
      <c r="C434" s="9"/>
      <c r="D434" s="9"/>
      <c r="E434" s="9"/>
      <c r="F434" s="9"/>
      <c r="H434" s="9"/>
      <c r="I434" s="9"/>
      <c r="J434" s="9"/>
      <c r="K434" s="9"/>
      <c r="L434" s="9"/>
    </row>
    <row r="435" spans="2:12" ht="25" customHeight="1">
      <c r="B435" s="9"/>
      <c r="C435" s="9"/>
      <c r="D435" s="9"/>
      <c r="E435" s="9"/>
      <c r="F435" s="9"/>
      <c r="H435" s="9"/>
      <c r="I435" s="9"/>
      <c r="J435" s="9"/>
      <c r="K435" s="9"/>
      <c r="L435" s="9"/>
    </row>
    <row r="436" spans="2:12" ht="25" customHeight="1">
      <c r="B436" s="9"/>
      <c r="C436" s="9"/>
      <c r="D436" s="9"/>
      <c r="E436" s="9"/>
      <c r="F436" s="9"/>
      <c r="H436" s="9"/>
      <c r="I436" s="9"/>
      <c r="J436" s="9"/>
      <c r="K436" s="9"/>
      <c r="L436" s="9"/>
    </row>
    <row r="437" spans="2:12" ht="25" customHeight="1">
      <c r="B437" s="9"/>
      <c r="C437" s="9"/>
      <c r="D437" s="9"/>
      <c r="E437" s="9"/>
      <c r="F437" s="9"/>
      <c r="H437" s="9"/>
      <c r="I437" s="9"/>
      <c r="J437" s="9"/>
      <c r="K437" s="9"/>
      <c r="L437" s="9"/>
    </row>
    <row r="438" spans="2:12" ht="25" customHeight="1">
      <c r="B438" s="9"/>
      <c r="C438" s="9"/>
      <c r="D438" s="9"/>
      <c r="E438" s="9"/>
      <c r="F438" s="9"/>
      <c r="H438" s="9"/>
      <c r="I438" s="9"/>
      <c r="J438" s="9"/>
      <c r="K438" s="9"/>
      <c r="L438" s="9"/>
    </row>
    <row r="439" spans="2:12" ht="25" customHeight="1">
      <c r="B439" s="9"/>
      <c r="C439" s="9"/>
      <c r="D439" s="9"/>
      <c r="E439" s="9"/>
      <c r="F439" s="9"/>
      <c r="H439" s="9"/>
      <c r="I439" s="9"/>
      <c r="J439" s="9"/>
      <c r="K439" s="9"/>
      <c r="L439" s="9"/>
    </row>
    <row r="440" spans="2:12" ht="25" customHeight="1">
      <c r="B440" s="9"/>
      <c r="C440" s="9"/>
      <c r="D440" s="9"/>
      <c r="E440" s="9"/>
      <c r="F440" s="9"/>
      <c r="H440" s="9"/>
      <c r="I440" s="9"/>
      <c r="J440" s="9"/>
      <c r="K440" s="9"/>
      <c r="L440" s="9"/>
    </row>
    <row r="441" spans="2:12" ht="25" customHeight="1">
      <c r="B441" s="9"/>
      <c r="C441" s="9"/>
      <c r="D441" s="9"/>
      <c r="E441" s="9"/>
      <c r="F441" s="9"/>
      <c r="H441" s="9"/>
      <c r="I441" s="9"/>
      <c r="J441" s="9"/>
      <c r="K441" s="9"/>
      <c r="L441" s="9"/>
    </row>
    <row r="442" spans="2:12" ht="25" customHeight="1">
      <c r="B442" s="9"/>
      <c r="C442" s="9"/>
      <c r="D442" s="9"/>
      <c r="E442" s="9"/>
      <c r="F442" s="9"/>
      <c r="H442" s="9"/>
      <c r="I442" s="9"/>
      <c r="J442" s="9"/>
      <c r="K442" s="9"/>
      <c r="L442" s="9"/>
    </row>
    <row r="443" spans="2:12" ht="25" customHeight="1">
      <c r="B443" s="9"/>
      <c r="C443" s="9"/>
      <c r="D443" s="9"/>
      <c r="E443" s="9"/>
      <c r="F443" s="9"/>
      <c r="H443" s="9"/>
      <c r="I443" s="9"/>
      <c r="J443" s="9"/>
      <c r="K443" s="9"/>
      <c r="L443" s="9"/>
    </row>
    <row r="444" spans="2:12" ht="25" customHeight="1">
      <c r="B444" s="9"/>
      <c r="C444" s="9"/>
      <c r="D444" s="9"/>
      <c r="E444" s="9"/>
      <c r="F444" s="9"/>
      <c r="H444" s="9"/>
      <c r="I444" s="9"/>
      <c r="J444" s="9"/>
      <c r="K444" s="9"/>
      <c r="L444" s="9"/>
    </row>
    <row r="445" spans="2:12" ht="25" customHeight="1">
      <c r="B445" s="9"/>
      <c r="C445" s="9"/>
      <c r="D445" s="9"/>
      <c r="E445" s="9"/>
      <c r="F445" s="9"/>
      <c r="H445" s="9"/>
      <c r="I445" s="9"/>
      <c r="J445" s="9"/>
      <c r="K445" s="9"/>
      <c r="L445" s="9"/>
    </row>
    <row r="446" spans="2:12" ht="25" customHeight="1">
      <c r="B446" s="9"/>
      <c r="C446" s="9"/>
      <c r="D446" s="9"/>
      <c r="E446" s="9"/>
      <c r="F446" s="9"/>
      <c r="H446" s="9"/>
      <c r="I446" s="9"/>
      <c r="J446" s="9"/>
      <c r="K446" s="9"/>
      <c r="L446" s="9"/>
    </row>
    <row r="447" spans="2:12" ht="25" customHeight="1">
      <c r="B447" s="9"/>
      <c r="C447" s="9"/>
      <c r="D447" s="9"/>
      <c r="E447" s="9"/>
      <c r="F447" s="9"/>
      <c r="H447" s="9"/>
      <c r="I447" s="9"/>
      <c r="J447" s="9"/>
      <c r="K447" s="9"/>
      <c r="L447" s="9"/>
    </row>
    <row r="448" spans="2:12" ht="25" customHeight="1">
      <c r="B448" s="9"/>
      <c r="C448" s="9"/>
      <c r="D448" s="9"/>
      <c r="E448" s="9"/>
      <c r="F448" s="9"/>
      <c r="H448" s="9"/>
      <c r="I448" s="9"/>
      <c r="J448" s="9"/>
      <c r="K448" s="9"/>
      <c r="L448" s="9"/>
    </row>
    <row r="449" spans="2:12" ht="25" customHeight="1">
      <c r="B449" s="9"/>
      <c r="C449" s="9"/>
      <c r="D449" s="9"/>
      <c r="E449" s="9"/>
      <c r="F449" s="9"/>
      <c r="H449" s="9"/>
      <c r="I449" s="9"/>
      <c r="J449" s="9"/>
      <c r="K449" s="9"/>
      <c r="L449" s="9"/>
    </row>
    <row r="450" spans="2:12" ht="25" customHeight="1">
      <c r="B450" s="9"/>
      <c r="C450" s="9"/>
      <c r="D450" s="9"/>
      <c r="E450" s="9"/>
      <c r="F450" s="9"/>
      <c r="H450" s="9"/>
      <c r="I450" s="9"/>
      <c r="J450" s="9"/>
      <c r="K450" s="9"/>
      <c r="L450" s="9"/>
    </row>
    <row r="451" spans="2:12" ht="25" customHeight="1">
      <c r="B451" s="9"/>
      <c r="C451" s="9"/>
      <c r="D451" s="9"/>
      <c r="E451" s="9"/>
      <c r="F451" s="9"/>
      <c r="H451" s="9"/>
      <c r="I451" s="9"/>
      <c r="J451" s="9"/>
      <c r="K451" s="9"/>
      <c r="L451" s="9"/>
    </row>
    <row r="452" spans="2:12" ht="25" customHeight="1">
      <c r="B452" s="9"/>
      <c r="C452" s="9"/>
      <c r="D452" s="9"/>
      <c r="E452" s="9"/>
      <c r="F452" s="9"/>
      <c r="H452" s="9"/>
      <c r="I452" s="9"/>
      <c r="J452" s="9"/>
      <c r="K452" s="9"/>
      <c r="L452" s="9"/>
    </row>
    <row r="453" spans="2:12" ht="25" customHeight="1">
      <c r="B453" s="9"/>
      <c r="C453" s="9"/>
      <c r="D453" s="9"/>
      <c r="E453" s="9"/>
      <c r="F453" s="9"/>
      <c r="H453" s="9"/>
      <c r="I453" s="9"/>
      <c r="J453" s="9"/>
      <c r="K453" s="9"/>
      <c r="L453" s="9"/>
    </row>
    <row r="454" spans="2:12" ht="25" customHeight="1">
      <c r="B454" s="9"/>
      <c r="C454" s="9"/>
      <c r="D454" s="9"/>
      <c r="E454" s="9"/>
      <c r="F454" s="9"/>
      <c r="H454" s="9"/>
      <c r="I454" s="9"/>
      <c r="J454" s="9"/>
      <c r="K454" s="9"/>
      <c r="L454" s="9"/>
    </row>
    <row r="455" spans="2:12" ht="25" customHeight="1">
      <c r="B455" s="9"/>
      <c r="C455" s="9"/>
      <c r="D455" s="9"/>
      <c r="E455" s="9"/>
      <c r="F455" s="9"/>
      <c r="H455" s="9"/>
      <c r="I455" s="9"/>
      <c r="J455" s="9"/>
      <c r="K455" s="9"/>
      <c r="L455" s="9"/>
    </row>
    <row r="456" spans="2:12" ht="25" customHeight="1">
      <c r="B456" s="9"/>
      <c r="C456" s="9"/>
      <c r="D456" s="9"/>
      <c r="E456" s="9"/>
      <c r="F456" s="9"/>
      <c r="H456" s="9"/>
      <c r="I456" s="9"/>
      <c r="J456" s="9"/>
      <c r="K456" s="9"/>
      <c r="L456" s="9"/>
    </row>
    <row r="457" spans="2:12" ht="25" customHeight="1">
      <c r="B457" s="9"/>
      <c r="C457" s="9"/>
      <c r="D457" s="9"/>
      <c r="E457" s="9"/>
      <c r="F457" s="9"/>
      <c r="H457" s="9"/>
      <c r="I457" s="9"/>
      <c r="J457" s="9"/>
      <c r="K457" s="9"/>
      <c r="L457" s="9"/>
    </row>
    <row r="458" spans="2:12" ht="25" customHeight="1">
      <c r="B458" s="9"/>
      <c r="C458" s="9"/>
      <c r="D458" s="9"/>
      <c r="E458" s="9"/>
      <c r="F458" s="9"/>
      <c r="H458" s="9"/>
      <c r="I458" s="9"/>
      <c r="J458" s="9"/>
      <c r="K458" s="9"/>
      <c r="L458" s="9"/>
    </row>
    <row r="459" spans="2:12" ht="25" customHeight="1">
      <c r="B459" s="9"/>
      <c r="C459" s="9"/>
      <c r="D459" s="9"/>
      <c r="E459" s="9"/>
      <c r="F459" s="9"/>
      <c r="H459" s="9"/>
      <c r="I459" s="9"/>
      <c r="J459" s="9"/>
      <c r="K459" s="9"/>
      <c r="L459" s="9"/>
    </row>
    <row r="460" spans="2:12" ht="25" customHeight="1">
      <c r="B460" s="9"/>
      <c r="C460" s="9"/>
      <c r="D460" s="9"/>
      <c r="E460" s="9"/>
      <c r="F460" s="9"/>
      <c r="H460" s="9"/>
      <c r="I460" s="9"/>
      <c r="J460" s="9"/>
      <c r="K460" s="9"/>
      <c r="L460" s="9"/>
    </row>
    <row r="461" spans="2:12" ht="25" customHeight="1">
      <c r="B461" s="9"/>
      <c r="C461" s="9"/>
      <c r="D461" s="9"/>
      <c r="E461" s="9"/>
      <c r="F461" s="9"/>
      <c r="H461" s="9"/>
      <c r="I461" s="9"/>
      <c r="J461" s="9"/>
      <c r="K461" s="9"/>
      <c r="L461" s="9"/>
    </row>
    <row r="462" spans="2:12" ht="25" customHeight="1">
      <c r="B462" s="9"/>
      <c r="C462" s="9"/>
      <c r="D462" s="9"/>
      <c r="E462" s="9"/>
      <c r="F462" s="9"/>
      <c r="H462" s="9"/>
      <c r="I462" s="9"/>
      <c r="J462" s="9"/>
      <c r="K462" s="9"/>
      <c r="L462" s="9"/>
    </row>
    <row r="463" spans="2:12" ht="25" customHeight="1">
      <c r="B463" s="9"/>
      <c r="C463" s="9"/>
      <c r="D463" s="9"/>
      <c r="E463" s="9"/>
      <c r="F463" s="9"/>
      <c r="H463" s="9"/>
      <c r="I463" s="9"/>
      <c r="J463" s="9"/>
      <c r="K463" s="9"/>
      <c r="L463" s="9"/>
    </row>
    <row r="464" spans="2:12" ht="25" customHeight="1">
      <c r="B464" s="9"/>
      <c r="C464" s="9"/>
      <c r="D464" s="9"/>
      <c r="E464" s="9"/>
      <c r="F464" s="9"/>
      <c r="H464" s="9"/>
      <c r="I464" s="9"/>
      <c r="J464" s="9"/>
      <c r="K464" s="9"/>
      <c r="L464" s="9"/>
    </row>
    <row r="465" spans="2:12" ht="25" customHeight="1">
      <c r="B465" s="9"/>
      <c r="C465" s="9"/>
      <c r="D465" s="9"/>
      <c r="E465" s="9"/>
      <c r="F465" s="9"/>
      <c r="H465" s="9"/>
      <c r="I465" s="9"/>
      <c r="J465" s="9"/>
      <c r="K465" s="9"/>
      <c r="L465" s="9"/>
    </row>
  </sheetData>
  <mergeCells count="1">
    <mergeCell ref="J1:K1"/>
  </mergeCells>
  <conditionalFormatting sqref="F2:F5 F7:F10 F12:F15 F17:F20 F22:F25 F27:F30 F37:F40 F42:F45 F32:F35">
    <cfRule type="cellIs" dxfId="141" priority="13" operator="between">
      <formula>-0.5</formula>
      <formula>0.5</formula>
    </cfRule>
    <cfRule type="cellIs" dxfId="140" priority="14" operator="lessThan">
      <formula>-0.5</formula>
    </cfRule>
  </conditionalFormatting>
  <conditionalFormatting sqref="L28">
    <cfRule type="cellIs" dxfId="139" priority="12" operator="greaterThan">
      <formula>w_bot</formula>
    </cfRule>
  </conditionalFormatting>
  <conditionalFormatting sqref="L23">
    <cfRule type="cellIs" dxfId="138" priority="11" operator="greaterThan">
      <formula>w_bot</formula>
    </cfRule>
  </conditionalFormatting>
  <conditionalFormatting sqref="L18">
    <cfRule type="cellIs" dxfId="137" priority="10" operator="greaterThan">
      <formula>w_bot</formula>
    </cfRule>
  </conditionalFormatting>
  <conditionalFormatting sqref="L13">
    <cfRule type="cellIs" dxfId="136" priority="9" operator="greaterThan">
      <formula>w_bot</formula>
    </cfRule>
  </conditionalFormatting>
  <conditionalFormatting sqref="L8">
    <cfRule type="cellIs" dxfId="135" priority="8" operator="greaterThan">
      <formula>w_bot</formula>
    </cfRule>
  </conditionalFormatting>
  <conditionalFormatting sqref="L3">
    <cfRule type="cellIs" dxfId="134" priority="7" operator="greaterThan">
      <formula>w_bot</formula>
    </cfRule>
  </conditionalFormatting>
  <conditionalFormatting sqref="L43">
    <cfRule type="cellIs" dxfId="133" priority="6" operator="greaterThan">
      <formula>w_bot</formula>
    </cfRule>
  </conditionalFormatting>
  <conditionalFormatting sqref="L38">
    <cfRule type="cellIs" dxfId="132" priority="5" operator="greaterThan">
      <formula>w_bot</formula>
    </cfRule>
  </conditionalFormatting>
  <conditionalFormatting sqref="L33">
    <cfRule type="cellIs" dxfId="131" priority="4" operator="greaterThan">
      <formula>w_bot</formula>
    </cfRule>
  </conditionalFormatting>
  <conditionalFormatting sqref="F47:F50">
    <cfRule type="cellIs" dxfId="130" priority="2" operator="between">
      <formula>-0.5</formula>
      <formula>0.5</formula>
    </cfRule>
    <cfRule type="cellIs" dxfId="129" priority="3" operator="lessThan">
      <formula>-0.5</formula>
    </cfRule>
  </conditionalFormatting>
  <conditionalFormatting sqref="L48">
    <cfRule type="cellIs" dxfId="128" priority="1" operator="greaterThan">
      <formula>w_bot</formula>
    </cfRule>
  </conditionalFormatting>
  <hyperlinks>
    <hyperlink ref="M22" r:id="rId1"/>
    <hyperlink ref="M37" r:id="rId2"/>
    <hyperlink ref="M2" r:id="rId3"/>
    <hyperlink ref="M4" r:id="rId4"/>
    <hyperlink ref="M8" r:id="rId5"/>
    <hyperlink ref="M9" r:id="rId6"/>
    <hyperlink ref="M20" r:id="rId7"/>
    <hyperlink ref="M34" r:id="rId8"/>
    <hyperlink ref="M48" r:id="rId9"/>
    <hyperlink ref="M44" r:id="rId10"/>
    <hyperlink ref="M29" r:id="rId11"/>
    <hyperlink ref="M50" r:id="rId12"/>
    <hyperlink ref="M19" r:id="rId13"/>
    <hyperlink ref="M28" r:id="rId14"/>
    <hyperlink ref="M32" r:id="rId15"/>
    <hyperlink ref="M12" r:id="rId16"/>
    <hyperlink ref="M17" r:id="rId17"/>
    <hyperlink ref="M27" r:id="rId18"/>
    <hyperlink ref="M18" r:id="rId19"/>
    <hyperlink ref="M23" r:id="rId20"/>
    <hyperlink ref="M14" r:id="rId21"/>
    <hyperlink ref="M15" r:id="rId22"/>
    <hyperlink ref="M10" r:id="rId23" display="http://www.americanexpress.com/travel"/>
    <hyperlink ref="M13" r:id="rId24" display="http://www.membershiprewards.com/catalog/travel/TravelPartner.aspx?brandId=4091&amp;N=&amp;aid=98609"/>
  </hyperlinks>
  <pageMargins left="0.75" right="0.75" top="1" bottom="1" header="0.5" footer="0.5"/>
  <headerFooter>
    <oddHeader>&amp;F&amp;RPage &amp;P</oddHeader>
    <oddFooter>&amp;CAXP Internal&amp;L&amp;D&amp;RPage &amp;P of &amp;N</oddFooter>
  </headerFooter>
  <customProperties>
    <customPr name="ORB_SHEETNAME" r:id="rId25"/>
    <customPr name="RB_WORKBOOK_DATARECENCY_CURRENT" r:id="rId26"/>
    <customPr name="RB_WORKBOOK_VERSION" r:id="rId27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C10" sqref="C10"/>
    </sheetView>
  </sheetViews>
  <sheetFormatPr baseColWidth="10" defaultColWidth="11" defaultRowHeight="15" x14ac:dyDescent="0"/>
  <cols>
    <col min="4" max="4" width="18.5" style="7" customWidth="1"/>
  </cols>
  <sheetData>
    <row r="1" spans="1:5" ht="30">
      <c r="A1" s="2" t="s">
        <v>13</v>
      </c>
    </row>
    <row r="3" spans="1:5">
      <c r="B3" s="3" t="s">
        <v>4</v>
      </c>
      <c r="C3" s="4" t="s">
        <v>5</v>
      </c>
    </row>
    <row r="4" spans="1:5">
      <c r="B4" t="s">
        <v>9</v>
      </c>
      <c r="C4" s="1">
        <v>165</v>
      </c>
      <c r="D4" s="7" t="s">
        <v>16</v>
      </c>
    </row>
    <row r="5" spans="1:5">
      <c r="B5" t="s">
        <v>10</v>
      </c>
      <c r="C5" s="5">
        <f>w_overall-w_top</f>
        <v>224</v>
      </c>
    </row>
    <row r="6" spans="1:5">
      <c r="B6" t="s">
        <v>11</v>
      </c>
      <c r="C6" s="1">
        <v>180</v>
      </c>
      <c r="D6" s="7" t="s">
        <v>17</v>
      </c>
      <c r="E6" s="8" t="s">
        <v>38</v>
      </c>
    </row>
    <row r="7" spans="1:5">
      <c r="B7" t="s">
        <v>12</v>
      </c>
      <c r="C7" s="5">
        <f>w_overall-w_bot</f>
        <v>209</v>
      </c>
    </row>
    <row r="9" spans="1:5">
      <c r="B9" s="3"/>
      <c r="C9" s="4" t="s">
        <v>6</v>
      </c>
    </row>
    <row r="10" spans="1:5">
      <c r="C10" s="6">
        <v>389</v>
      </c>
      <c r="D10" s="7" t="s">
        <v>18</v>
      </c>
    </row>
    <row r="13" spans="1:5">
      <c r="B13" s="3"/>
      <c r="C13" s="4" t="s">
        <v>8</v>
      </c>
    </row>
    <row r="14" spans="1:5">
      <c r="C14" s="6">
        <v>6.2</v>
      </c>
      <c r="D14" s="7" t="s">
        <v>19</v>
      </c>
    </row>
    <row r="16" spans="1:5">
      <c r="B16" s="3"/>
      <c r="C16" s="4" t="s">
        <v>7</v>
      </c>
    </row>
    <row r="17" spans="2:4">
      <c r="C17" s="1">
        <v>6</v>
      </c>
      <c r="D17" s="7" t="s">
        <v>20</v>
      </c>
    </row>
    <row r="19" spans="2:4">
      <c r="B19" s="3"/>
      <c r="C19" s="4" t="s">
        <v>21</v>
      </c>
    </row>
    <row r="20" spans="2:4">
      <c r="C20" s="1">
        <v>5</v>
      </c>
      <c r="D20" s="7" t="s">
        <v>22</v>
      </c>
    </row>
  </sheetData>
  <pageMargins left="0.75" right="0.75" top="1" bottom="1" header="0.5" footer="0.5"/>
  <headerFooter>
    <oddFooter>&amp;CAXP Internal&amp;L&amp;D&amp;RPage &amp;P of &amp;N</oddFooter>
  </headerFooter>
  <customProperties>
    <customPr name="ORB_SHEETNAME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465"/>
  <sheetViews>
    <sheetView tabSelected="1" zoomScale="125" zoomScaleNormal="125" zoomScalePageLayoutView="125" workbookViewId="0">
      <pane ySplit="1" topLeftCell="A36" activePane="bottomLeft" state="frozen"/>
      <selection pane="bottomLeft" activeCell="D41" sqref="D41"/>
    </sheetView>
  </sheetViews>
  <sheetFormatPr baseColWidth="10" defaultColWidth="10.83203125" defaultRowHeight="25" customHeight="1" x14ac:dyDescent="0"/>
  <cols>
    <col min="1" max="1" width="18.6640625" style="23" bestFit="1" customWidth="1"/>
    <col min="2" max="2" width="4.83203125" style="22" bestFit="1" customWidth="1"/>
    <col min="3" max="5" width="9.1640625" style="22" customWidth="1"/>
    <col min="6" max="6" width="6.33203125" style="23" customWidth="1"/>
    <col min="7" max="7" width="42.1640625" style="12" customWidth="1"/>
    <col min="8" max="8" width="10.6640625" style="28" customWidth="1"/>
    <col min="9" max="9" width="3.6640625" style="13" customWidth="1"/>
    <col min="10" max="10" width="9.1640625" style="23" customWidth="1"/>
    <col min="11" max="11" width="9.1640625" style="33" customWidth="1"/>
    <col min="12" max="12" width="7.83203125" style="24" customWidth="1"/>
    <col min="13" max="13" width="142.1640625" style="61" bestFit="1" customWidth="1"/>
    <col min="14" max="16384" width="10.83203125" style="9"/>
  </cols>
  <sheetData>
    <row r="1" spans="1:13" s="30" customFormat="1" ht="38" customHeight="1" thickBot="1">
      <c r="A1" s="53" t="s">
        <v>91</v>
      </c>
      <c r="B1" s="47" t="s">
        <v>0</v>
      </c>
      <c r="C1" s="48" t="s">
        <v>27</v>
      </c>
      <c r="D1" s="47" t="s">
        <v>42</v>
      </c>
      <c r="E1" s="47" t="s">
        <v>24</v>
      </c>
      <c r="F1" s="49" t="s">
        <v>23</v>
      </c>
      <c r="G1" s="44" t="s">
        <v>41</v>
      </c>
      <c r="H1" s="45" t="s">
        <v>1</v>
      </c>
      <c r="I1" s="46" t="str">
        <f>"+"</f>
        <v>+</v>
      </c>
      <c r="J1" s="87" t="s">
        <v>25</v>
      </c>
      <c r="K1" s="87"/>
      <c r="L1" s="81" t="s">
        <v>39</v>
      </c>
      <c r="M1" s="56" t="s">
        <v>2</v>
      </c>
    </row>
    <row r="2" spans="1:13" ht="25" customHeight="1">
      <c r="A2" s="55"/>
      <c r="B2" s="10" t="s">
        <v>28</v>
      </c>
      <c r="C2" s="11">
        <v>0</v>
      </c>
      <c r="D2" s="11">
        <f>E2*0.9</f>
        <v>2025</v>
      </c>
      <c r="E2" s="11">
        <v>2250</v>
      </c>
      <c r="F2" s="34">
        <f>(w_top-(L2+w_gap+w_buffer))/w_char-LEN(G2)</f>
        <v>9.810824372759857</v>
      </c>
      <c r="G2" s="50" t="s">
        <v>56</v>
      </c>
      <c r="H2" s="25">
        <v>1</v>
      </c>
      <c r="I2" s="13" t="s">
        <v>40</v>
      </c>
      <c r="J2" s="31">
        <f>MROUND($E2*0.005,5)</f>
        <v>10</v>
      </c>
      <c r="K2" s="32">
        <f>MROUND($E2*0.12,5)</f>
        <v>270</v>
      </c>
      <c r="L2" s="14">
        <f>w_overall/E2*H2</f>
        <v>0.1728888888888889</v>
      </c>
      <c r="M2" s="57" t="s">
        <v>92</v>
      </c>
    </row>
    <row r="3" spans="1:13" ht="25" customHeight="1">
      <c r="A3" s="55"/>
      <c r="B3" s="10"/>
      <c r="C3" s="11"/>
      <c r="D3" s="11"/>
      <c r="E3" s="11"/>
      <c r="F3" s="34">
        <f>(L3-w_gap)/w_char-LEN(G3)</f>
        <v>4.078853046594979</v>
      </c>
      <c r="G3" s="50" t="s">
        <v>93</v>
      </c>
      <c r="H3" s="25">
        <v>1000</v>
      </c>
      <c r="I3" s="13" t="s">
        <v>40</v>
      </c>
      <c r="J3" s="31">
        <f>MROUND($E2*0.3,5)</f>
        <v>675</v>
      </c>
      <c r="K3" s="32">
        <f>MROUND($E2*0.45,5)</f>
        <v>1015</v>
      </c>
      <c r="L3" s="14">
        <f>w_overall/E2*H3</f>
        <v>172.88888888888889</v>
      </c>
      <c r="M3" s="57" t="s">
        <v>99</v>
      </c>
    </row>
    <row r="4" spans="1:13" ht="25" customHeight="1">
      <c r="A4" s="55"/>
      <c r="B4" s="10"/>
      <c r="C4" s="11"/>
      <c r="D4" s="11"/>
      <c r="E4" s="11"/>
      <c r="F4" s="34">
        <f>(L4-w_top-w_buffer-w_gap)/w_char-LEN(G4)</f>
        <v>-4.5591397849462307</v>
      </c>
      <c r="G4" s="50" t="s">
        <v>61</v>
      </c>
      <c r="H4" s="25">
        <v>1500</v>
      </c>
      <c r="I4" s="13" t="s">
        <v>40</v>
      </c>
      <c r="J4" s="31">
        <f>MROUND($E2*0.7,5)</f>
        <v>1575</v>
      </c>
      <c r="K4" s="32">
        <f>MROUND($E2*0.85,5)</f>
        <v>1915</v>
      </c>
      <c r="L4" s="14">
        <f>w_overall/E2*H4</f>
        <v>259.33333333333337</v>
      </c>
      <c r="M4" s="58" t="s">
        <v>100</v>
      </c>
    </row>
    <row r="5" spans="1:13" ht="25" customHeight="1">
      <c r="A5" s="55"/>
      <c r="B5" s="10"/>
      <c r="C5" s="11"/>
      <c r="D5" s="11"/>
      <c r="E5" s="11"/>
      <c r="F5" s="34">
        <f>(L5-w_bot-w_buffer-w_gap)/w_char-LEN(G5)</f>
        <v>-3.5842293906810596E-2</v>
      </c>
      <c r="G5" s="50" t="s">
        <v>58</v>
      </c>
      <c r="H5" s="25">
        <v>2000</v>
      </c>
      <c r="I5" s="13" t="s">
        <v>40</v>
      </c>
      <c r="J5" s="31">
        <f>MROUND($E2*0.9,5)</f>
        <v>2025</v>
      </c>
      <c r="K5" s="32">
        <f>MROUND($E2*1,5)</f>
        <v>2250</v>
      </c>
      <c r="L5" s="14">
        <f>w_overall/E2*H5</f>
        <v>345.77777777777777</v>
      </c>
      <c r="M5" s="58" t="s">
        <v>48</v>
      </c>
    </row>
    <row r="6" spans="1:13" ht="25" customHeight="1" thickBot="1">
      <c r="A6" s="55"/>
      <c r="B6" s="35"/>
      <c r="C6" s="36"/>
      <c r="D6" s="36"/>
      <c r="E6" s="36"/>
      <c r="F6" s="37"/>
      <c r="G6" s="38"/>
      <c r="H6" s="39"/>
      <c r="I6" s="40"/>
      <c r="J6" s="41"/>
      <c r="K6" s="42"/>
      <c r="L6" s="43"/>
      <c r="M6" s="59"/>
    </row>
    <row r="7" spans="1:13" ht="25" customHeight="1">
      <c r="A7" s="55"/>
      <c r="B7" s="16" t="s">
        <v>29</v>
      </c>
      <c r="C7" s="17">
        <f>D2+1</f>
        <v>2026</v>
      </c>
      <c r="D7" s="11">
        <f>E7*0.9</f>
        <v>4950</v>
      </c>
      <c r="E7" s="17">
        <v>5500</v>
      </c>
      <c r="F7" s="34">
        <f>(w_top-(L7+w_gap+w_buffer))/w_char-LEN(G7)</f>
        <v>-0.34809384164222834</v>
      </c>
      <c r="G7" s="50" t="s">
        <v>63</v>
      </c>
      <c r="H7" s="26">
        <v>630</v>
      </c>
      <c r="I7" s="13" t="s">
        <v>40</v>
      </c>
      <c r="J7" s="31">
        <f>MROUND($E7*0.005,5)</f>
        <v>30</v>
      </c>
      <c r="K7" s="32">
        <f>MROUND($E7*0.12,5)</f>
        <v>660</v>
      </c>
      <c r="L7" s="18">
        <f>w_overall/E7*H7</f>
        <v>44.558181818181815</v>
      </c>
      <c r="M7" s="57" t="s">
        <v>49</v>
      </c>
    </row>
    <row r="8" spans="1:13" ht="25" customHeight="1">
      <c r="A8" s="55"/>
      <c r="B8" s="15"/>
      <c r="C8" s="11"/>
      <c r="D8" s="11"/>
      <c r="E8" s="11"/>
      <c r="F8" s="34">
        <f>(L8-w_gap)/w_char-LEN(G8)</f>
        <v>1.7126099706744853</v>
      </c>
      <c r="G8" s="50" t="s">
        <v>62</v>
      </c>
      <c r="H8" s="25">
        <v>2500</v>
      </c>
      <c r="I8" s="13" t="s">
        <v>40</v>
      </c>
      <c r="J8" s="31">
        <f>MROUND($E7*0.3,5)</f>
        <v>1650</v>
      </c>
      <c r="K8" s="32">
        <f>MROUND($E7*0.45,5)</f>
        <v>2475</v>
      </c>
      <c r="L8" s="14">
        <f>w_overall/E7*H8</f>
        <v>176.81818181818181</v>
      </c>
      <c r="M8" s="58" t="s">
        <v>101</v>
      </c>
    </row>
    <row r="9" spans="1:13" ht="25" customHeight="1">
      <c r="A9" s="55"/>
      <c r="B9" s="15"/>
      <c r="C9" s="11"/>
      <c r="D9" s="11"/>
      <c r="E9" s="11"/>
      <c r="F9" s="34">
        <f>(L9-w_top-w_buffer-w_gap)/w_char-LEN(G9)</f>
        <v>0.94721407624632903</v>
      </c>
      <c r="G9" s="50" t="s">
        <v>59</v>
      </c>
      <c r="H9" s="25">
        <v>4500</v>
      </c>
      <c r="I9" s="13" t="s">
        <v>40</v>
      </c>
      <c r="J9" s="31">
        <f>MROUND($E7*0.7,5)</f>
        <v>3850</v>
      </c>
      <c r="K9" s="32">
        <f>MROUND($E7*0.85,5)</f>
        <v>4675</v>
      </c>
      <c r="L9" s="14">
        <f>w_overall/E7*H9</f>
        <v>318.27272727272725</v>
      </c>
      <c r="M9" s="58" t="s">
        <v>193</v>
      </c>
    </row>
    <row r="10" spans="1:13" ht="25" customHeight="1">
      <c r="A10" s="55"/>
      <c r="B10" s="15"/>
      <c r="C10" s="11"/>
      <c r="D10" s="11"/>
      <c r="E10" s="11"/>
      <c r="F10" s="34">
        <f>(L10-w_bot-w_buffer-w_gap)/w_char-LEN(G10)</f>
        <v>0.22434017595307765</v>
      </c>
      <c r="G10" s="75" t="s">
        <v>140</v>
      </c>
      <c r="H10" s="25">
        <v>5350</v>
      </c>
      <c r="I10" s="13" t="s">
        <v>40</v>
      </c>
      <c r="J10" s="31">
        <f>MROUND($E7*0.9,5)</f>
        <v>4950</v>
      </c>
      <c r="K10" s="32">
        <f>MROUND($E7*1,5)</f>
        <v>5500</v>
      </c>
      <c r="L10" s="14">
        <f>w_overall/E7*H10</f>
        <v>378.39090909090908</v>
      </c>
      <c r="M10" s="65" t="s">
        <v>141</v>
      </c>
    </row>
    <row r="11" spans="1:13" ht="25" customHeight="1" thickBot="1">
      <c r="A11" s="55"/>
      <c r="B11" s="35"/>
      <c r="C11" s="36"/>
      <c r="D11" s="36"/>
      <c r="E11" s="36"/>
      <c r="F11" s="37"/>
      <c r="G11" s="38"/>
      <c r="H11" s="39"/>
      <c r="I11" s="40"/>
      <c r="J11" s="41"/>
      <c r="K11" s="42"/>
      <c r="L11" s="43"/>
      <c r="M11" s="57"/>
    </row>
    <row r="12" spans="1:13" ht="25" customHeight="1">
      <c r="A12" s="55"/>
      <c r="B12" s="16" t="s">
        <v>30</v>
      </c>
      <c r="C12" s="17">
        <f>D7+1</f>
        <v>4951</v>
      </c>
      <c r="D12" s="11">
        <f>E12*0.9</f>
        <v>9900</v>
      </c>
      <c r="E12" s="11">
        <v>11000</v>
      </c>
      <c r="F12" s="34">
        <f>(w_top-(L12+w_gap+w_buffer))/w_char-LEN(G12)</f>
        <v>5.134897360703814</v>
      </c>
      <c r="G12" s="50" t="s">
        <v>57</v>
      </c>
      <c r="H12" s="25">
        <v>1000</v>
      </c>
      <c r="I12" s="13" t="s">
        <v>40</v>
      </c>
      <c r="J12" s="31">
        <f>MROUND($E12*0.005,5)</f>
        <v>55</v>
      </c>
      <c r="K12" s="32">
        <f>MROUND($E12*0.12,5)</f>
        <v>1320</v>
      </c>
      <c r="L12" s="14">
        <f>w_overall/E12*H12</f>
        <v>35.36363636363636</v>
      </c>
      <c r="M12" s="57" t="s">
        <v>104</v>
      </c>
    </row>
    <row r="13" spans="1:13" ht="25" customHeight="1">
      <c r="A13" s="55"/>
      <c r="B13" s="15"/>
      <c r="C13" s="11"/>
      <c r="D13" s="11"/>
      <c r="E13" s="11"/>
      <c r="F13" s="34">
        <f>(L13-w_gap)/w_char-LEN(G13)</f>
        <v>3.7126099706744853</v>
      </c>
      <c r="G13" s="50" t="s">
        <v>26</v>
      </c>
      <c r="H13" s="25">
        <v>5000</v>
      </c>
      <c r="I13" s="13" t="s">
        <v>40</v>
      </c>
      <c r="J13" s="31">
        <f>MROUND($E12*0.3,5)</f>
        <v>3300</v>
      </c>
      <c r="K13" s="32">
        <f>MROUND($E12*0.45,5)</f>
        <v>4950</v>
      </c>
      <c r="L13" s="14">
        <f>w_overall/E12*H13</f>
        <v>176.81818181818181</v>
      </c>
      <c r="M13" s="57" t="s">
        <v>103</v>
      </c>
    </row>
    <row r="14" spans="1:13" ht="25" customHeight="1">
      <c r="A14" s="55"/>
      <c r="B14" s="15"/>
      <c r="C14" s="11"/>
      <c r="D14" s="11"/>
      <c r="E14" s="11"/>
      <c r="F14" s="34">
        <f>(L14-w_top-w_buffer-w_gap)/w_char-LEN(G14)</f>
        <v>-2.9617302052785988</v>
      </c>
      <c r="G14" s="50" t="s">
        <v>137</v>
      </c>
      <c r="H14" s="25">
        <v>8490</v>
      </c>
      <c r="I14" s="13" t="s">
        <v>40</v>
      </c>
      <c r="J14" s="31">
        <f>MROUND($E12*0.7,5)</f>
        <v>7700</v>
      </c>
      <c r="K14" s="32">
        <f>MROUND($E12*0.85,5)</f>
        <v>9350</v>
      </c>
      <c r="L14" s="14">
        <f>w_overall/E12*H14</f>
        <v>300.23727272727268</v>
      </c>
      <c r="M14" s="65" t="s">
        <v>136</v>
      </c>
    </row>
    <row r="15" spans="1:13" ht="25" customHeight="1">
      <c r="A15" s="55"/>
      <c r="B15" s="15"/>
      <c r="C15" s="11"/>
      <c r="D15" s="11"/>
      <c r="E15" s="11"/>
      <c r="F15" s="34">
        <f>(L15-w_bot-w_buffer-w_gap)/w_char-LEN(G15)</f>
        <v>2.3153958944281463</v>
      </c>
      <c r="G15" s="74" t="s">
        <v>138</v>
      </c>
      <c r="H15" s="25">
        <v>10190</v>
      </c>
      <c r="I15" s="13" t="s">
        <v>40</v>
      </c>
      <c r="J15" s="31">
        <f>MROUND($E12*0.9,5)</f>
        <v>9900</v>
      </c>
      <c r="K15" s="32">
        <f>MROUND($E12*1,5)</f>
        <v>11000</v>
      </c>
      <c r="L15" s="14">
        <f>w_overall/E12*H15</f>
        <v>360.35545454545451</v>
      </c>
      <c r="M15" s="65" t="s">
        <v>139</v>
      </c>
    </row>
    <row r="16" spans="1:13" ht="25" customHeight="1" thickBot="1">
      <c r="A16" s="55"/>
      <c r="B16" s="35"/>
      <c r="C16" s="36"/>
      <c r="D16" s="36"/>
      <c r="E16" s="36"/>
      <c r="F16" s="37"/>
      <c r="G16" s="38"/>
      <c r="H16" s="39"/>
      <c r="I16" s="40"/>
      <c r="J16" s="41"/>
      <c r="K16" s="42"/>
      <c r="L16" s="43"/>
      <c r="M16" s="59"/>
    </row>
    <row r="17" spans="1:13" ht="25" customHeight="1">
      <c r="A17" s="55"/>
      <c r="B17" s="16" t="s">
        <v>31</v>
      </c>
      <c r="C17" s="17">
        <f>D12+1</f>
        <v>9901</v>
      </c>
      <c r="D17" s="11">
        <f>E17*0.9</f>
        <v>19800</v>
      </c>
      <c r="E17" s="11">
        <v>22000</v>
      </c>
      <c r="F17" s="34">
        <f>(w_top-(L17+w_gap+w_buffer))/w_char-LEN(G17)</f>
        <v>2.7089442815249249</v>
      </c>
      <c r="G17" s="50" t="s">
        <v>146</v>
      </c>
      <c r="H17" s="25">
        <v>2500</v>
      </c>
      <c r="I17" s="13" t="s">
        <v>40</v>
      </c>
      <c r="J17" s="31">
        <f>MROUND($E17*0.005,5)</f>
        <v>110</v>
      </c>
      <c r="K17" s="32">
        <f>MROUND($E17*0.12,5)</f>
        <v>2640</v>
      </c>
      <c r="L17" s="14">
        <f>w_overall/E17*H17</f>
        <v>44.204545454545453</v>
      </c>
      <c r="M17" s="65" t="s">
        <v>147</v>
      </c>
    </row>
    <row r="18" spans="1:13" ht="25" customHeight="1">
      <c r="A18" s="55"/>
      <c r="B18" s="15"/>
      <c r="C18" s="11"/>
      <c r="D18" s="11"/>
      <c r="E18" s="11"/>
      <c r="F18" s="34">
        <f>(L18-w_gap)/w_char-LEN(G18)</f>
        <v>5.4347507331378289</v>
      </c>
      <c r="G18" s="12" t="s">
        <v>15</v>
      </c>
      <c r="H18" s="25">
        <v>8500</v>
      </c>
      <c r="I18" s="13" t="s">
        <v>40</v>
      </c>
      <c r="J18" s="31">
        <f>MROUND($E17*0.3,5)</f>
        <v>6600</v>
      </c>
      <c r="K18" s="32">
        <f>MROUND($E17*0.45,5)</f>
        <v>9900</v>
      </c>
      <c r="L18" s="14">
        <f>w_overall/E17*H18</f>
        <v>150.29545454545453</v>
      </c>
      <c r="M18" s="58" t="s">
        <v>107</v>
      </c>
    </row>
    <row r="19" spans="1:13" ht="25" customHeight="1">
      <c r="A19" s="55"/>
      <c r="B19" s="15"/>
      <c r="C19" s="11"/>
      <c r="D19" s="11"/>
      <c r="E19" s="11"/>
      <c r="F19" s="34">
        <f>(L19-w_top-w_buffer-w_gap)/w_char-LEN(G19)</f>
        <v>1.3161290322580612</v>
      </c>
      <c r="G19" s="50" t="s">
        <v>142</v>
      </c>
      <c r="H19" s="25">
        <v>18480</v>
      </c>
      <c r="I19" s="13" t="s">
        <v>40</v>
      </c>
      <c r="J19" s="31">
        <f>MROUND($E17*0.7,5)</f>
        <v>15400</v>
      </c>
      <c r="K19" s="32">
        <f>MROUND($E17*0.85,5)</f>
        <v>18700</v>
      </c>
      <c r="L19" s="14">
        <f>w_overall/E17*H19</f>
        <v>326.76</v>
      </c>
      <c r="M19" s="65" t="s">
        <v>143</v>
      </c>
    </row>
    <row r="20" spans="1:13" ht="25" customHeight="1">
      <c r="A20" s="55"/>
      <c r="B20" s="15"/>
      <c r="C20" s="11"/>
      <c r="D20" s="11"/>
      <c r="E20" s="11"/>
      <c r="F20" s="34">
        <f>(L20-w_bot-w_buffer-w_gap)/w_char-LEN(G20)</f>
        <v>7.7698680351906049</v>
      </c>
      <c r="G20" s="50" t="s">
        <v>144</v>
      </c>
      <c r="H20" s="25">
        <v>20890</v>
      </c>
      <c r="I20" s="13" t="s">
        <v>40</v>
      </c>
      <c r="J20" s="31">
        <f>MROUND($E17*0.9,5)</f>
        <v>19800</v>
      </c>
      <c r="K20" s="32">
        <f>MROUND($E17*1,5)</f>
        <v>22000</v>
      </c>
      <c r="L20" s="14">
        <f>w_overall/E17*H20</f>
        <v>369.37318181818176</v>
      </c>
      <c r="M20" s="65" t="s">
        <v>145</v>
      </c>
    </row>
    <row r="21" spans="1:13" ht="25" customHeight="1" thickBot="1">
      <c r="A21" s="55"/>
      <c r="B21" s="35"/>
      <c r="C21" s="36"/>
      <c r="D21" s="36"/>
      <c r="E21" s="36"/>
      <c r="F21" s="37"/>
      <c r="G21" s="38"/>
      <c r="H21" s="39"/>
      <c r="I21" s="40"/>
      <c r="J21" s="41"/>
      <c r="K21" s="42"/>
      <c r="L21" s="43"/>
      <c r="M21" s="59"/>
    </row>
    <row r="22" spans="1:13" ht="25" customHeight="1">
      <c r="A22" s="55"/>
      <c r="B22" s="16" t="s">
        <v>32</v>
      </c>
      <c r="C22" s="17">
        <f>D17+1</f>
        <v>19801</v>
      </c>
      <c r="D22" s="11">
        <f>E22*0.9</f>
        <v>29925</v>
      </c>
      <c r="E22" s="11">
        <v>33250</v>
      </c>
      <c r="F22" s="34">
        <f>(w_top-(L22+w_gap+w_buffer))/w_char-LEN(G22)</f>
        <v>-5.8787290807664334</v>
      </c>
      <c r="G22" s="52" t="s">
        <v>62</v>
      </c>
      <c r="H22" s="25">
        <v>2500</v>
      </c>
      <c r="I22" s="13" t="s">
        <v>40</v>
      </c>
      <c r="J22" s="31">
        <f>MROUND($E22*0.005,5)</f>
        <v>165</v>
      </c>
      <c r="K22" s="32">
        <f>MROUND($E22*0.12,5)</f>
        <v>3990</v>
      </c>
      <c r="L22" s="14">
        <f>w_overall/E22*H22</f>
        <v>29.248120300751882</v>
      </c>
      <c r="M22" s="58" t="s">
        <v>108</v>
      </c>
    </row>
    <row r="23" spans="1:13" ht="25" customHeight="1">
      <c r="A23" s="55"/>
      <c r="B23" s="15"/>
      <c r="C23" s="11"/>
      <c r="D23" s="11"/>
      <c r="E23" s="11"/>
      <c r="F23" s="34">
        <f>(L23-w_gap)/w_char-LEN(G23)</f>
        <v>0.42211981566820356</v>
      </c>
      <c r="G23" s="50" t="s">
        <v>181</v>
      </c>
      <c r="H23" s="25">
        <v>11780</v>
      </c>
      <c r="I23" s="13" t="s">
        <v>40</v>
      </c>
      <c r="J23" s="31">
        <f>MROUND($E22*0.3,5)</f>
        <v>9975</v>
      </c>
      <c r="K23" s="32">
        <f>MROUND($E22*0.45,5)</f>
        <v>14965</v>
      </c>
      <c r="L23" s="14">
        <f>w_overall/E22*H23</f>
        <v>137.81714285714287</v>
      </c>
      <c r="M23" s="65" t="s">
        <v>182</v>
      </c>
    </row>
    <row r="24" spans="1:13" ht="25" customHeight="1">
      <c r="A24" s="55"/>
      <c r="B24" s="15"/>
      <c r="C24" s="11"/>
      <c r="D24" s="11"/>
      <c r="E24" s="11"/>
      <c r="F24" s="34">
        <f>(L24-w_top-w_buffer-w_gap)/w_char-LEN(G24)</f>
        <v>3.146301236963378</v>
      </c>
      <c r="G24" s="52" t="s">
        <v>148</v>
      </c>
      <c r="H24" s="25">
        <v>27840</v>
      </c>
      <c r="I24" s="13" t="s">
        <v>40</v>
      </c>
      <c r="J24" s="31">
        <f>MROUND($E22*0.7,5)</f>
        <v>23275</v>
      </c>
      <c r="K24" s="32">
        <f>MROUND($E22*0.85,5)</f>
        <v>28265</v>
      </c>
      <c r="L24" s="14">
        <f>w_overall/E22*H24</f>
        <v>325.70706766917294</v>
      </c>
      <c r="M24" s="76" t="s">
        <v>77</v>
      </c>
    </row>
    <row r="25" spans="1:13" ht="25" customHeight="1">
      <c r="A25" s="55"/>
      <c r="B25" s="15"/>
      <c r="C25" s="11"/>
      <c r="D25" s="11"/>
      <c r="E25" s="11"/>
      <c r="F25" s="34">
        <f>(L25-w_bot-w_buffer-w_gap)/w_char-LEN(G25)</f>
        <v>1.0673781227261756</v>
      </c>
      <c r="G25" s="52" t="s">
        <v>149</v>
      </c>
      <c r="H25" s="25">
        <v>32260</v>
      </c>
      <c r="I25" s="13" t="s">
        <v>40</v>
      </c>
      <c r="J25" s="31">
        <f>MROUND($E22*0.9,5)</f>
        <v>29925</v>
      </c>
      <c r="K25" s="32">
        <f>MROUND($E22*1,5)</f>
        <v>33250</v>
      </c>
      <c r="L25" s="14">
        <f>w_overall/E22*H25</f>
        <v>377.4177443609023</v>
      </c>
      <c r="M25" s="65" t="s">
        <v>150</v>
      </c>
    </row>
    <row r="26" spans="1:13" ht="25" customHeight="1" thickBot="1">
      <c r="A26" s="55"/>
      <c r="B26" s="35"/>
      <c r="C26" s="36"/>
      <c r="D26" s="36"/>
      <c r="E26" s="36"/>
      <c r="F26" s="37"/>
      <c r="G26" s="38"/>
      <c r="H26" s="39"/>
      <c r="I26" s="40"/>
      <c r="J26" s="41"/>
      <c r="K26" s="42"/>
      <c r="L26" s="43"/>
      <c r="M26" s="59"/>
    </row>
    <row r="27" spans="1:13" ht="25" customHeight="1">
      <c r="A27" s="55"/>
      <c r="B27" s="16" t="s">
        <v>33</v>
      </c>
      <c r="C27" s="17">
        <f>D22+1</f>
        <v>29926</v>
      </c>
      <c r="D27" s="11">
        <f>E27*0.9</f>
        <v>49950</v>
      </c>
      <c r="E27" s="11">
        <v>55500</v>
      </c>
      <c r="F27" s="34">
        <f>(w_top-(L27+w_gap+w_buffer))/w_char-LEN(G27)</f>
        <v>2.1862830572507974</v>
      </c>
      <c r="G27" s="52" t="s">
        <v>189</v>
      </c>
      <c r="H27" s="25">
        <v>5000</v>
      </c>
      <c r="I27" s="13" t="s">
        <v>40</v>
      </c>
      <c r="J27" s="31">
        <f>MROUND($E27*0.005,5)</f>
        <v>280</v>
      </c>
      <c r="K27" s="32">
        <f>MROUND($E27*0.12,5)</f>
        <v>6660</v>
      </c>
      <c r="L27" s="14">
        <f>w_overall/E27*H27</f>
        <v>35.045045045045043</v>
      </c>
      <c r="M27" s="65" t="s">
        <v>190</v>
      </c>
    </row>
    <row r="28" spans="1:13" ht="25" customHeight="1">
      <c r="A28" s="55"/>
      <c r="B28" s="15"/>
      <c r="C28" s="11"/>
      <c r="D28" s="11"/>
      <c r="E28" s="11"/>
      <c r="F28" s="34">
        <f>(L28-w_gap)/w_char-LEN(G28)</f>
        <v>3.0617930834059877</v>
      </c>
      <c r="G28" s="52" t="s">
        <v>151</v>
      </c>
      <c r="H28" s="25">
        <v>23767</v>
      </c>
      <c r="I28" s="13" t="s">
        <v>40</v>
      </c>
      <c r="J28" s="31">
        <f>MROUND($E27*0.3,5)</f>
        <v>16650</v>
      </c>
      <c r="K28" s="32">
        <f>MROUND($E27*0.45,5)</f>
        <v>24975</v>
      </c>
      <c r="L28" s="14">
        <f>w_overall/E27*H28</f>
        <v>166.58311711711713</v>
      </c>
      <c r="M28" s="65" t="s">
        <v>152</v>
      </c>
    </row>
    <row r="29" spans="1:13" ht="25" customHeight="1">
      <c r="A29" s="55"/>
      <c r="B29" s="15"/>
      <c r="C29" s="11"/>
      <c r="D29" s="11"/>
      <c r="E29" s="11"/>
      <c r="F29" s="34">
        <f>(L29-w_top-w_buffer-w_gap)/w_char-LEN(G29)</f>
        <v>1.0932868352223188</v>
      </c>
      <c r="G29" s="77" t="s">
        <v>184</v>
      </c>
      <c r="H29" s="25">
        <v>42000</v>
      </c>
      <c r="I29" s="13" t="s">
        <v>40</v>
      </c>
      <c r="J29" s="31">
        <f>MROUND($E27*0.7,5)</f>
        <v>38850</v>
      </c>
      <c r="K29" s="32">
        <f>MROUND($E27*0.85,5)</f>
        <v>47175</v>
      </c>
      <c r="L29" s="14">
        <f>w_overall/E27*H29</f>
        <v>294.37837837837839</v>
      </c>
      <c r="M29" s="65" t="s">
        <v>185</v>
      </c>
    </row>
    <row r="30" spans="1:13" ht="25" customHeight="1">
      <c r="A30" s="55"/>
      <c r="B30" s="15"/>
      <c r="C30" s="11"/>
      <c r="D30" s="11"/>
      <c r="E30" s="11"/>
      <c r="F30" s="34">
        <f>(L30-w_bot-w_buffer-w_gap)/w_char-LEN(G30)</f>
        <v>6.4988084859052577</v>
      </c>
      <c r="G30" s="50" t="s">
        <v>155</v>
      </c>
      <c r="H30" s="25">
        <v>52460</v>
      </c>
      <c r="I30" s="13" t="s">
        <v>40</v>
      </c>
      <c r="J30" s="31">
        <f>MROUND($E27*0.9,5)</f>
        <v>49950</v>
      </c>
      <c r="K30" s="32">
        <f>MROUND($E27*1,5)</f>
        <v>55500</v>
      </c>
      <c r="L30" s="14">
        <f>w_overall/E27*H30</f>
        <v>367.69261261261261</v>
      </c>
      <c r="M30" s="65" t="s">
        <v>156</v>
      </c>
    </row>
    <row r="31" spans="1:13" ht="25" customHeight="1" thickBot="1">
      <c r="A31" s="55"/>
      <c r="B31" s="35"/>
      <c r="C31" s="36"/>
      <c r="D31" s="36"/>
      <c r="E31" s="36"/>
      <c r="F31" s="37"/>
      <c r="G31" s="38"/>
      <c r="H31" s="39"/>
      <c r="I31" s="40"/>
      <c r="J31" s="41"/>
      <c r="K31" s="42"/>
      <c r="L31" s="43"/>
      <c r="M31" s="59"/>
    </row>
    <row r="32" spans="1:13" ht="25" customHeight="1">
      <c r="A32" s="55"/>
      <c r="B32" s="16" t="s">
        <v>34</v>
      </c>
      <c r="C32" s="17">
        <f>D27+1</f>
        <v>49951</v>
      </c>
      <c r="D32" s="11">
        <f>E32*0.9</f>
        <v>74925</v>
      </c>
      <c r="E32" s="11">
        <v>83250</v>
      </c>
      <c r="F32" s="34">
        <f>(w_top-(L32+w_gap+w_buffer))/w_char-LEN(G32)</f>
        <v>2.8094546159062297</v>
      </c>
      <c r="G32" s="50" t="s">
        <v>157</v>
      </c>
      <c r="H32" s="25">
        <v>8000</v>
      </c>
      <c r="I32" s="13" t="s">
        <v>40</v>
      </c>
      <c r="J32" s="31">
        <f>MROUND($E32*0.005,5)</f>
        <v>415</v>
      </c>
      <c r="K32" s="32">
        <f>MROUND($E32*0.12,5)</f>
        <v>9990</v>
      </c>
      <c r="L32" s="14">
        <f>w_overall/E32*H32</f>
        <v>37.381381381381381</v>
      </c>
      <c r="M32" s="65" t="s">
        <v>193</v>
      </c>
    </row>
    <row r="33" spans="1:13" ht="25" customHeight="1">
      <c r="A33" s="55"/>
      <c r="B33" s="15"/>
      <c r="C33" s="11"/>
      <c r="D33" s="11"/>
      <c r="E33" s="11"/>
      <c r="F33" s="34">
        <f>(L33-w_gap)/w_char-LEN(G33)</f>
        <v>0.70010655817107548</v>
      </c>
      <c r="G33" s="74" t="s">
        <v>159</v>
      </c>
      <c r="H33" s="25">
        <v>31190</v>
      </c>
      <c r="I33" s="13" t="s">
        <v>40</v>
      </c>
      <c r="J33" s="31">
        <f>MROUND($E32*0.3,5)</f>
        <v>24975</v>
      </c>
      <c r="K33" s="32">
        <f>MROUND($E32*0.45,5)</f>
        <v>37465</v>
      </c>
      <c r="L33" s="14">
        <f>w_overall/E32*H33</f>
        <v>145.74066066066067</v>
      </c>
      <c r="M33" s="65" t="s">
        <v>160</v>
      </c>
    </row>
    <row r="34" spans="1:13" ht="25" customHeight="1">
      <c r="A34" s="55"/>
      <c r="B34" s="15"/>
      <c r="C34" s="11"/>
      <c r="D34" s="11"/>
      <c r="E34" s="11"/>
      <c r="F34" s="34">
        <f>(L34-w_top-w_buffer-w_gap)/w_char-LEN(G34)</f>
        <v>-3.4517097742904177</v>
      </c>
      <c r="G34" s="50" t="s">
        <v>161</v>
      </c>
      <c r="H34" s="25">
        <v>60950</v>
      </c>
      <c r="I34" s="13" t="s">
        <v>40</v>
      </c>
      <c r="J34" s="31">
        <f>MROUND($E32*0.7,5)</f>
        <v>58275</v>
      </c>
      <c r="K34" s="32">
        <f>MROUND($E32*0.85,5)</f>
        <v>70765</v>
      </c>
      <c r="L34" s="14">
        <f>w_overall/E32*H34</f>
        <v>284.79939939939942</v>
      </c>
      <c r="M34" s="65" t="s">
        <v>162</v>
      </c>
    </row>
    <row r="35" spans="1:13" ht="25" customHeight="1">
      <c r="A35" s="55"/>
      <c r="B35" s="15"/>
      <c r="C35" s="11"/>
      <c r="D35" s="11"/>
      <c r="E35" s="11"/>
      <c r="F35" s="34">
        <f>(L35-w_bot-w_buffer-w_gap)/w_char-LEN(G35)</f>
        <v>1.2072459556330593</v>
      </c>
      <c r="G35" s="50" t="s">
        <v>163</v>
      </c>
      <c r="H35" s="25">
        <v>79630</v>
      </c>
      <c r="I35" s="13" t="s">
        <v>40</v>
      </c>
      <c r="J35" s="31">
        <f>MROUND($E32*0.9,5)</f>
        <v>74925</v>
      </c>
      <c r="K35" s="32">
        <f>MROUND($E32*1,5)</f>
        <v>83250</v>
      </c>
      <c r="L35" s="14">
        <f>w_overall/E32*H35</f>
        <v>372.08492492492496</v>
      </c>
      <c r="M35" s="65" t="s">
        <v>164</v>
      </c>
    </row>
    <row r="36" spans="1:13" ht="25" customHeight="1" thickBot="1">
      <c r="A36" s="55"/>
      <c r="B36" s="35"/>
      <c r="C36" s="36"/>
      <c r="D36" s="36"/>
      <c r="E36" s="36"/>
      <c r="F36" s="37"/>
      <c r="G36" s="38"/>
      <c r="H36" s="39"/>
      <c r="I36" s="40"/>
      <c r="J36" s="41"/>
      <c r="K36" s="42"/>
      <c r="L36" s="43"/>
      <c r="M36" s="59"/>
    </row>
    <row r="37" spans="1:13" ht="25" customHeight="1">
      <c r="A37" s="55"/>
      <c r="B37" s="16" t="s">
        <v>35</v>
      </c>
      <c r="C37" s="17">
        <f>D32+1</f>
        <v>74926</v>
      </c>
      <c r="D37" s="11">
        <f>E37*0.9</f>
        <v>126000</v>
      </c>
      <c r="E37" s="11">
        <v>140000</v>
      </c>
      <c r="F37" s="34">
        <f>(w_top-(L37+w_gap+w_buffer))/w_char-LEN(G37)</f>
        <v>1.0293778801843345</v>
      </c>
      <c r="G37" s="50" t="s">
        <v>45</v>
      </c>
      <c r="H37" s="25">
        <v>8500</v>
      </c>
      <c r="I37" s="13" t="s">
        <v>40</v>
      </c>
      <c r="J37" s="31">
        <f>MROUND($E37*0.005,5)</f>
        <v>700</v>
      </c>
      <c r="K37" s="32">
        <f>MROUND($E37*0.12,5)</f>
        <v>16800</v>
      </c>
      <c r="L37" s="14">
        <f>w_overall/E37*H37</f>
        <v>23.61785714285714</v>
      </c>
      <c r="M37" s="65" t="s">
        <v>191</v>
      </c>
    </row>
    <row r="38" spans="1:13" ht="25" customHeight="1">
      <c r="A38" s="55" t="s">
        <v>111</v>
      </c>
      <c r="B38" s="15"/>
      <c r="C38" s="11"/>
      <c r="D38" s="11"/>
      <c r="E38" s="11"/>
      <c r="F38" s="34">
        <f>(L38-w_gap)/w_char-LEN(G38)</f>
        <v>8.4414746543778776</v>
      </c>
      <c r="G38" s="50" t="s">
        <v>198</v>
      </c>
      <c r="H38" s="25">
        <v>60800</v>
      </c>
      <c r="I38" s="13" t="s">
        <v>40</v>
      </c>
      <c r="J38" s="31">
        <f>MROUND($E37*0.3,5)</f>
        <v>42000</v>
      </c>
      <c r="K38" s="32">
        <f>MROUND($E37*0.45,5)</f>
        <v>63000</v>
      </c>
      <c r="L38" s="14">
        <f>w_overall/E37*H38</f>
        <v>168.93714285714285</v>
      </c>
      <c r="M38" s="65" t="s">
        <v>188</v>
      </c>
    </row>
    <row r="39" spans="1:13" ht="25" customHeight="1">
      <c r="A39" s="55" t="s">
        <v>111</v>
      </c>
      <c r="B39" s="15"/>
      <c r="C39" s="11"/>
      <c r="D39" s="11"/>
      <c r="E39" s="11"/>
      <c r="F39" s="34">
        <f>(L39-w_top-w_buffer-w_gap)/w_char-LEN(G39)</f>
        <v>3.336497695852529</v>
      </c>
      <c r="G39" s="85" t="s">
        <v>194</v>
      </c>
      <c r="H39" s="25">
        <v>108720</v>
      </c>
      <c r="I39" s="13" t="s">
        <v>40</v>
      </c>
      <c r="J39" s="31">
        <f>MROUND($E37*0.7,5)</f>
        <v>98000</v>
      </c>
      <c r="K39" s="32">
        <f>MROUND($E37*0.85,5)</f>
        <v>119000</v>
      </c>
      <c r="L39" s="14">
        <f>w_overall/E37*H39</f>
        <v>302.08628571428568</v>
      </c>
      <c r="M39" s="86" t="s">
        <v>166</v>
      </c>
    </row>
    <row r="40" spans="1:13" ht="25" customHeight="1">
      <c r="A40" s="55"/>
      <c r="B40" s="15"/>
      <c r="C40" s="11"/>
      <c r="D40" s="11"/>
      <c r="E40" s="11"/>
      <c r="F40" s="34">
        <f>(L40-w_bot-w_buffer-w_gap)/w_char-LEN(G40)</f>
        <v>10.138375576036861</v>
      </c>
      <c r="G40" s="50" t="s">
        <v>167</v>
      </c>
      <c r="H40" s="25">
        <v>135990</v>
      </c>
      <c r="I40" s="13" t="s">
        <v>40</v>
      </c>
      <c r="J40" s="31">
        <f>MROUND($E37*0.9,5)</f>
        <v>126000</v>
      </c>
      <c r="K40" s="32">
        <f>MROUND($E37*1,5)</f>
        <v>140000</v>
      </c>
      <c r="L40" s="14">
        <f>w_overall/E37*H40</f>
        <v>377.85792857142854</v>
      </c>
      <c r="M40" s="65" t="s">
        <v>168</v>
      </c>
    </row>
    <row r="41" spans="1:13" ht="35.25" customHeight="1" thickBot="1">
      <c r="A41" s="55"/>
      <c r="B41" s="35"/>
      <c r="C41" s="36"/>
      <c r="D41" s="36"/>
      <c r="E41" s="36"/>
      <c r="F41" s="37"/>
      <c r="G41" s="38"/>
      <c r="H41" s="39"/>
      <c r="I41" s="40"/>
      <c r="J41" s="41"/>
      <c r="K41" s="42"/>
      <c r="L41" s="43"/>
      <c r="M41" s="59"/>
    </row>
    <row r="42" spans="1:13" ht="25" customHeight="1">
      <c r="A42" s="55"/>
      <c r="B42" s="16" t="s">
        <v>36</v>
      </c>
      <c r="C42" s="17">
        <f>D37+1</f>
        <v>126001</v>
      </c>
      <c r="D42" s="11">
        <v>250000</v>
      </c>
      <c r="E42" s="21">
        <v>280000</v>
      </c>
      <c r="F42" s="34">
        <f>(w_top-(L42+w_gap+w_buffer))/w_char-LEN(G42)</f>
        <v>2.4351612903225792</v>
      </c>
      <c r="G42" s="74" t="s">
        <v>169</v>
      </c>
      <c r="H42" s="27">
        <v>33040</v>
      </c>
      <c r="I42" s="13" t="s">
        <v>40</v>
      </c>
      <c r="J42" s="31">
        <f>MROUND($E42*0.005,5)</f>
        <v>1400</v>
      </c>
      <c r="K42" s="32">
        <f>MROUND($E42*0.12,5)</f>
        <v>33600</v>
      </c>
      <c r="L42" s="14">
        <f>w_overall/E42*H42</f>
        <v>45.902000000000001</v>
      </c>
      <c r="M42" s="65" t="s">
        <v>170</v>
      </c>
    </row>
    <row r="43" spans="1:13" ht="25" customHeight="1">
      <c r="A43" s="55"/>
      <c r="B43" s="20"/>
      <c r="C43" s="21"/>
      <c r="D43" s="21"/>
      <c r="E43" s="21"/>
      <c r="F43" s="34">
        <f>(L43-w_gap)/w_char-LEN(G43)</f>
        <v>1.6129032258060505E-2</v>
      </c>
      <c r="G43" s="77" t="s">
        <v>184</v>
      </c>
      <c r="H43" s="27">
        <v>84000</v>
      </c>
      <c r="I43" s="13" t="s">
        <v>40</v>
      </c>
      <c r="J43" s="31">
        <f>MROUND($E42*0.3,5)</f>
        <v>84000</v>
      </c>
      <c r="K43" s="32">
        <f>MROUND($E42*0.45,5)</f>
        <v>126000</v>
      </c>
      <c r="L43" s="14">
        <f>w_overall/E42*H43</f>
        <v>116.69999999999999</v>
      </c>
      <c r="M43" s="65" t="s">
        <v>185</v>
      </c>
    </row>
    <row r="44" spans="1:13" ht="25" customHeight="1">
      <c r="A44" s="55" t="s">
        <v>111</v>
      </c>
      <c r="B44" s="20"/>
      <c r="C44" s="21"/>
      <c r="D44" s="21"/>
      <c r="E44" s="21"/>
      <c r="F44" s="34">
        <f>(L44-w_top-w_buffer-w_gap)/w_char-LEN(G44)</f>
        <v>0.97573156682027573</v>
      </c>
      <c r="G44" s="19" t="s">
        <v>196</v>
      </c>
      <c r="H44" s="27">
        <v>215830</v>
      </c>
      <c r="I44" s="13" t="s">
        <v>40</v>
      </c>
      <c r="J44" s="31">
        <f>MROUND($E42*0.7,5)</f>
        <v>196000</v>
      </c>
      <c r="K44" s="32">
        <f>MROUND($E42*0.85,5)</f>
        <v>238000</v>
      </c>
      <c r="L44" s="14">
        <f>w_overall/E42*H44</f>
        <v>299.84953571428571</v>
      </c>
      <c r="M44" s="65" t="s">
        <v>195</v>
      </c>
    </row>
    <row r="45" spans="1:13" ht="25" customHeight="1">
      <c r="A45" s="55"/>
      <c r="B45" s="20"/>
      <c r="C45" s="21"/>
      <c r="D45" s="21"/>
      <c r="E45" s="21"/>
      <c r="F45" s="34">
        <f>(L45-w_bot-w_buffer-w_gap)/w_char-LEN(G45)</f>
        <v>6.258358294930872</v>
      </c>
      <c r="G45" s="19" t="s">
        <v>173</v>
      </c>
      <c r="H45" s="27">
        <v>263590</v>
      </c>
      <c r="I45" s="13" t="s">
        <v>40</v>
      </c>
      <c r="J45" s="31">
        <f>MROUND($E42*0.9,5)</f>
        <v>252000</v>
      </c>
      <c r="K45" s="32">
        <f>MROUND($E42*1,5)</f>
        <v>280000</v>
      </c>
      <c r="L45" s="14">
        <f>w_overall/E42*H45</f>
        <v>366.20182142857141</v>
      </c>
      <c r="M45" s="65" t="s">
        <v>174</v>
      </c>
    </row>
    <row r="46" spans="1:13" ht="25" customHeight="1" thickBot="1">
      <c r="A46" s="55"/>
      <c r="B46" s="35"/>
      <c r="C46" s="36"/>
      <c r="D46" s="36"/>
      <c r="E46" s="36"/>
      <c r="F46" s="37"/>
      <c r="G46" s="38"/>
      <c r="H46" s="39"/>
      <c r="I46" s="40"/>
      <c r="J46" s="41"/>
      <c r="K46" s="42"/>
      <c r="L46" s="43"/>
      <c r="M46" s="59"/>
    </row>
    <row r="47" spans="1:13" ht="25" customHeight="1">
      <c r="A47" s="55"/>
      <c r="B47" s="16" t="s">
        <v>37</v>
      </c>
      <c r="C47" s="17">
        <f>D42+1</f>
        <v>250001</v>
      </c>
      <c r="D47" s="11"/>
      <c r="E47" s="21">
        <v>500000</v>
      </c>
      <c r="F47" s="34">
        <f>(w_top-(L47+w_gap+w_buffer))/w_char-LEN(G47)</f>
        <v>-2.9851032258064514</v>
      </c>
      <c r="G47" s="74" t="s">
        <v>175</v>
      </c>
      <c r="H47" s="27">
        <v>54380</v>
      </c>
      <c r="I47" s="13" t="s">
        <v>40</v>
      </c>
      <c r="J47" s="31">
        <f>MROUND($E47*0.005,5)</f>
        <v>2500</v>
      </c>
      <c r="K47" s="32">
        <f>MROUND($E47*0.12,5)</f>
        <v>60000</v>
      </c>
      <c r="L47" s="14">
        <f>w_overall/E47*H47</f>
        <v>42.307639999999999</v>
      </c>
      <c r="M47" s="65" t="s">
        <v>176</v>
      </c>
    </row>
    <row r="48" spans="1:13" ht="25" customHeight="1">
      <c r="A48" s="55" t="s">
        <v>111</v>
      </c>
      <c r="B48" s="20"/>
      <c r="C48" s="21"/>
      <c r="D48" s="21"/>
      <c r="E48" s="21"/>
      <c r="F48" s="34">
        <f>(L48-w_gap)/w_char-LEN(G48)</f>
        <v>7.2767322580645164</v>
      </c>
      <c r="G48" s="19" t="s">
        <v>196</v>
      </c>
      <c r="H48" s="27">
        <v>215830</v>
      </c>
      <c r="I48" s="13" t="s">
        <v>40</v>
      </c>
      <c r="J48" s="31">
        <f>MROUND($E47*0.3,5)</f>
        <v>150000</v>
      </c>
      <c r="K48" s="32">
        <f>MROUND($E47*0.45,5)</f>
        <v>225000</v>
      </c>
      <c r="L48" s="14">
        <f>w_overall/E47*H48</f>
        <v>167.91574</v>
      </c>
      <c r="M48" s="65" t="s">
        <v>195</v>
      </c>
    </row>
    <row r="49" spans="1:13" ht="25" customHeight="1">
      <c r="A49" s="55"/>
      <c r="B49" s="20"/>
      <c r="C49" s="21"/>
      <c r="D49" s="21"/>
      <c r="E49" s="21"/>
      <c r="F49" s="34">
        <f>(L49-w_top-w_buffer-w_gap)/w_char-LEN(G49)</f>
        <v>2.1863483870967819</v>
      </c>
      <c r="G49" s="19" t="s">
        <v>177</v>
      </c>
      <c r="H49" s="27">
        <v>379120</v>
      </c>
      <c r="I49" s="13" t="s">
        <v>40</v>
      </c>
      <c r="J49" s="31">
        <f>MROUND($E47*0.7,5)</f>
        <v>350000</v>
      </c>
      <c r="K49" s="32">
        <f>MROUND($E47*0.85,5)</f>
        <v>425000</v>
      </c>
      <c r="L49" s="14">
        <f>w_overall/E47*H49</f>
        <v>294.95536000000004</v>
      </c>
      <c r="M49" s="65" t="s">
        <v>178</v>
      </c>
    </row>
    <row r="50" spans="1:13" ht="25" customHeight="1">
      <c r="A50" s="55"/>
      <c r="B50" s="20"/>
      <c r="C50" s="21"/>
      <c r="D50" s="21"/>
      <c r="E50" s="21"/>
      <c r="F50" s="34">
        <f>(L50-w_bot-w_buffer-w_gap)/w_char-LEN(G50)</f>
        <v>7.1420000000000066</v>
      </c>
      <c r="G50" s="51" t="s">
        <v>179</v>
      </c>
      <c r="H50" s="27">
        <v>461800</v>
      </c>
      <c r="I50" s="13" t="s">
        <v>40</v>
      </c>
      <c r="J50" s="31">
        <f>MROUND($E47*0.9,5)</f>
        <v>450000</v>
      </c>
      <c r="K50" s="32">
        <f>MROUND($E47*1,5)</f>
        <v>500000</v>
      </c>
      <c r="L50" s="14">
        <f>w_overall/E47*H50</f>
        <v>359.28040000000004</v>
      </c>
      <c r="M50" s="65" t="s">
        <v>180</v>
      </c>
    </row>
    <row r="51" spans="1:13" ht="25" customHeight="1" thickBot="1">
      <c r="A51" s="55"/>
      <c r="B51" s="35"/>
      <c r="C51" s="36"/>
      <c r="D51" s="36"/>
      <c r="E51" s="36"/>
      <c r="F51" s="37"/>
      <c r="G51" s="38"/>
      <c r="H51" s="39"/>
      <c r="I51" s="40"/>
      <c r="J51" s="41"/>
      <c r="K51" s="42"/>
      <c r="L51" s="43"/>
      <c r="M51" s="60"/>
    </row>
    <row r="52" spans="1:13" ht="25" customHeight="1">
      <c r="A52" s="55"/>
      <c r="B52" s="9"/>
      <c r="C52" s="9"/>
      <c r="D52" s="9"/>
      <c r="E52" s="9"/>
      <c r="F52" s="9"/>
      <c r="H52" s="9"/>
      <c r="I52" s="9"/>
      <c r="J52" s="9"/>
      <c r="K52" s="9"/>
      <c r="L52" s="9"/>
    </row>
    <row r="53" spans="1:13" ht="25" customHeight="1">
      <c r="A53" s="55"/>
      <c r="B53" s="9"/>
      <c r="C53" s="9"/>
      <c r="D53" s="9"/>
      <c r="E53" s="9"/>
      <c r="F53" s="9"/>
      <c r="H53" s="9"/>
      <c r="I53" s="9"/>
      <c r="J53" s="9"/>
      <c r="K53" s="9"/>
      <c r="L53" s="9"/>
    </row>
    <row r="54" spans="1:13" ht="25" customHeight="1">
      <c r="A54" s="55"/>
      <c r="B54" s="9"/>
      <c r="C54" s="9"/>
      <c r="D54" s="9"/>
      <c r="E54" s="9"/>
      <c r="F54" s="9"/>
      <c r="H54" s="9"/>
      <c r="I54" s="9"/>
      <c r="J54" s="9"/>
      <c r="K54" s="9"/>
      <c r="L54" s="9"/>
    </row>
    <row r="55" spans="1:13" ht="25" customHeight="1">
      <c r="A55" s="55"/>
      <c r="B55" s="9"/>
      <c r="C55" s="9"/>
      <c r="D55" s="9"/>
      <c r="E55" s="9"/>
      <c r="F55" s="9"/>
      <c r="H55" s="9"/>
      <c r="I55" s="9"/>
      <c r="J55" s="9"/>
      <c r="K55" s="9"/>
      <c r="L55" s="9"/>
    </row>
    <row r="56" spans="1:13" ht="25" customHeight="1">
      <c r="A56" s="55"/>
      <c r="B56" s="9"/>
      <c r="C56" s="9"/>
      <c r="D56" s="9"/>
      <c r="E56" s="9"/>
      <c r="F56" s="9"/>
      <c r="H56" s="9"/>
      <c r="I56" s="9"/>
      <c r="J56" s="9"/>
      <c r="K56" s="9"/>
      <c r="L56" s="9"/>
    </row>
    <row r="57" spans="1:13" ht="25" customHeight="1">
      <c r="A57" s="55"/>
      <c r="B57" s="9"/>
      <c r="C57" s="9"/>
      <c r="D57" s="9"/>
      <c r="E57" s="9"/>
      <c r="F57" s="9"/>
      <c r="H57" s="9"/>
      <c r="I57" s="9"/>
      <c r="J57" s="9"/>
      <c r="K57" s="9"/>
      <c r="L57" s="9"/>
    </row>
    <row r="58" spans="1:13" ht="25" customHeight="1">
      <c r="A58" s="55"/>
      <c r="B58" s="9"/>
      <c r="C58" s="9"/>
      <c r="D58" s="9"/>
      <c r="E58" s="9"/>
      <c r="F58" s="9"/>
      <c r="H58" s="9"/>
      <c r="I58" s="9"/>
      <c r="J58" s="9"/>
      <c r="K58" s="9"/>
      <c r="L58" s="9"/>
    </row>
    <row r="59" spans="1:13" ht="25" customHeight="1">
      <c r="A59" s="55"/>
      <c r="B59" s="9"/>
      <c r="C59" s="9"/>
      <c r="D59" s="9"/>
      <c r="E59" s="9"/>
      <c r="F59" s="9"/>
      <c r="H59" s="9"/>
      <c r="I59" s="9"/>
      <c r="J59" s="9"/>
      <c r="K59" s="9"/>
      <c r="L59" s="9"/>
    </row>
    <row r="60" spans="1:13" ht="25" customHeight="1">
      <c r="A60" s="55"/>
      <c r="B60" s="9"/>
      <c r="C60" s="9"/>
      <c r="D60" s="9"/>
      <c r="E60" s="9"/>
      <c r="F60" s="9"/>
      <c r="H60" s="9"/>
      <c r="I60" s="9"/>
      <c r="J60" s="9"/>
      <c r="K60" s="9"/>
      <c r="L60" s="9"/>
    </row>
    <row r="61" spans="1:13" ht="25" customHeight="1">
      <c r="A61" s="55"/>
      <c r="B61" s="9"/>
      <c r="C61" s="9"/>
      <c r="D61" s="9"/>
      <c r="E61" s="9"/>
      <c r="F61" s="9"/>
      <c r="H61" s="9"/>
      <c r="I61" s="9"/>
      <c r="J61" s="9"/>
      <c r="K61" s="9"/>
      <c r="L61" s="9"/>
    </row>
    <row r="62" spans="1:13" ht="25" customHeight="1">
      <c r="A62" s="55"/>
      <c r="B62" s="9"/>
      <c r="C62" s="9"/>
      <c r="D62" s="9"/>
      <c r="E62" s="9"/>
      <c r="F62" s="9"/>
      <c r="H62" s="9"/>
      <c r="I62" s="9"/>
      <c r="J62" s="9"/>
      <c r="K62" s="9"/>
      <c r="L62" s="9"/>
    </row>
    <row r="63" spans="1:13" ht="25" customHeight="1">
      <c r="A63" s="55"/>
      <c r="B63" s="9"/>
      <c r="C63" s="9"/>
      <c r="D63" s="9"/>
      <c r="E63" s="9"/>
      <c r="F63" s="9"/>
      <c r="H63" s="9"/>
      <c r="I63" s="9"/>
      <c r="J63" s="9"/>
      <c r="K63" s="9"/>
      <c r="L63" s="9"/>
    </row>
    <row r="64" spans="1:13" ht="25" customHeight="1">
      <c r="A64" s="55"/>
      <c r="B64" s="9"/>
      <c r="C64" s="9"/>
      <c r="D64" s="9"/>
      <c r="E64" s="9"/>
      <c r="F64" s="9"/>
      <c r="H64" s="9"/>
      <c r="I64" s="9"/>
      <c r="J64" s="9"/>
      <c r="K64" s="9"/>
      <c r="L64" s="9"/>
    </row>
    <row r="65" spans="1:12" ht="25" customHeight="1">
      <c r="A65" s="55"/>
      <c r="B65" s="9"/>
      <c r="C65" s="9"/>
      <c r="D65" s="9"/>
      <c r="E65" s="9"/>
      <c r="F65" s="9"/>
      <c r="H65" s="9"/>
      <c r="I65" s="9"/>
      <c r="J65" s="9"/>
      <c r="K65" s="9"/>
      <c r="L65" s="9"/>
    </row>
    <row r="66" spans="1:12" ht="25" customHeight="1">
      <c r="A66" s="55"/>
      <c r="B66" s="9"/>
      <c r="C66" s="9"/>
      <c r="D66" s="9"/>
      <c r="E66" s="9"/>
      <c r="F66" s="9"/>
      <c r="H66" s="9"/>
      <c r="I66" s="9"/>
      <c r="J66" s="9"/>
      <c r="K66" s="9"/>
      <c r="L66" s="9"/>
    </row>
    <row r="67" spans="1:12" ht="25" customHeight="1">
      <c r="A67" s="55"/>
      <c r="B67" s="9"/>
      <c r="C67" s="9"/>
      <c r="D67" s="9"/>
      <c r="E67" s="9"/>
      <c r="F67" s="9"/>
      <c r="H67" s="9"/>
      <c r="I67" s="9"/>
      <c r="J67" s="9"/>
      <c r="K67" s="9"/>
      <c r="L67" s="9"/>
    </row>
    <row r="68" spans="1:12" ht="25" customHeight="1">
      <c r="A68" s="55"/>
      <c r="B68" s="9"/>
      <c r="C68" s="9"/>
      <c r="D68" s="9"/>
      <c r="E68" s="9"/>
      <c r="F68" s="9"/>
      <c r="H68" s="9"/>
      <c r="I68" s="9"/>
      <c r="J68" s="9"/>
      <c r="K68" s="9"/>
      <c r="L68" s="9"/>
    </row>
    <row r="69" spans="1:12" ht="25" customHeight="1">
      <c r="A69" s="55"/>
      <c r="B69" s="9"/>
      <c r="C69" s="9"/>
      <c r="D69" s="9"/>
      <c r="E69" s="9"/>
      <c r="F69" s="9"/>
      <c r="H69" s="9"/>
      <c r="I69" s="9"/>
      <c r="J69" s="9"/>
      <c r="K69" s="9"/>
      <c r="L69" s="9"/>
    </row>
    <row r="70" spans="1:12" ht="25" customHeight="1">
      <c r="A70" s="55"/>
      <c r="B70" s="9"/>
      <c r="C70" s="9"/>
      <c r="D70" s="9"/>
      <c r="E70" s="9"/>
      <c r="F70" s="9"/>
      <c r="H70" s="9"/>
      <c r="I70" s="9"/>
      <c r="J70" s="9"/>
      <c r="K70" s="9"/>
      <c r="L70" s="9"/>
    </row>
    <row r="71" spans="1:12" ht="25" customHeight="1">
      <c r="A71" s="55"/>
      <c r="B71" s="9"/>
      <c r="C71" s="9"/>
      <c r="D71" s="9"/>
      <c r="E71" s="9"/>
      <c r="F71" s="9"/>
      <c r="H71" s="9"/>
      <c r="I71" s="9"/>
      <c r="J71" s="9"/>
      <c r="K71" s="9"/>
      <c r="L71" s="9"/>
    </row>
    <row r="72" spans="1:12" ht="25" customHeight="1">
      <c r="A72" s="55"/>
      <c r="B72" s="9"/>
      <c r="C72" s="9"/>
      <c r="D72" s="9"/>
      <c r="E72" s="9"/>
      <c r="F72" s="9"/>
      <c r="H72" s="9"/>
      <c r="I72" s="9"/>
      <c r="J72" s="9"/>
      <c r="K72" s="9"/>
      <c r="L72" s="9"/>
    </row>
    <row r="73" spans="1:12" ht="25" customHeight="1">
      <c r="A73" s="55"/>
      <c r="B73" s="9"/>
      <c r="C73" s="9"/>
      <c r="D73" s="9"/>
      <c r="E73" s="9"/>
      <c r="F73" s="9"/>
      <c r="H73" s="9"/>
      <c r="I73" s="9"/>
      <c r="J73" s="9"/>
      <c r="K73" s="9"/>
      <c r="L73" s="9"/>
    </row>
    <row r="74" spans="1:12" ht="25" customHeight="1">
      <c r="A74" s="55"/>
      <c r="B74" s="9"/>
      <c r="C74" s="9"/>
      <c r="D74" s="9"/>
      <c r="E74" s="9"/>
      <c r="F74" s="9"/>
      <c r="H74" s="9"/>
      <c r="I74" s="9"/>
      <c r="J74" s="9"/>
      <c r="K74" s="9"/>
      <c r="L74" s="9"/>
    </row>
    <row r="75" spans="1:12" ht="25" customHeight="1">
      <c r="A75" s="55"/>
      <c r="B75" s="9"/>
      <c r="C75" s="9"/>
      <c r="D75" s="9"/>
      <c r="E75" s="9"/>
      <c r="F75" s="9"/>
      <c r="H75" s="9"/>
      <c r="I75" s="9"/>
      <c r="J75" s="9"/>
      <c r="K75" s="9"/>
      <c r="L75" s="9"/>
    </row>
    <row r="76" spans="1:12" ht="25" customHeight="1">
      <c r="A76" s="55"/>
      <c r="B76" s="9"/>
      <c r="C76" s="9"/>
      <c r="D76" s="9"/>
      <c r="E76" s="9"/>
      <c r="F76" s="9"/>
      <c r="H76" s="9"/>
      <c r="I76" s="9"/>
      <c r="J76" s="9"/>
      <c r="K76" s="9"/>
      <c r="L76" s="9"/>
    </row>
    <row r="77" spans="1:12" ht="25" customHeight="1">
      <c r="A77" s="55"/>
      <c r="B77" s="9"/>
      <c r="C77" s="9"/>
      <c r="D77" s="9"/>
      <c r="E77" s="9"/>
      <c r="F77" s="9"/>
      <c r="H77" s="9"/>
      <c r="I77" s="9"/>
      <c r="J77" s="9"/>
      <c r="K77" s="9"/>
      <c r="L77" s="9"/>
    </row>
    <row r="78" spans="1:12" ht="25" customHeight="1">
      <c r="A78" s="55"/>
      <c r="B78" s="9"/>
      <c r="C78" s="9"/>
      <c r="D78" s="9"/>
      <c r="E78" s="9"/>
      <c r="F78" s="9"/>
      <c r="H78" s="9"/>
      <c r="I78" s="9"/>
      <c r="J78" s="9"/>
      <c r="K78" s="9"/>
      <c r="L78" s="9"/>
    </row>
    <row r="79" spans="1:12" ht="25" customHeight="1">
      <c r="A79" s="55"/>
      <c r="B79" s="9"/>
      <c r="C79" s="9"/>
      <c r="D79" s="9"/>
      <c r="E79" s="9"/>
      <c r="F79" s="9"/>
      <c r="H79" s="9"/>
      <c r="I79" s="9"/>
      <c r="J79" s="9"/>
      <c r="K79" s="9"/>
      <c r="L79" s="9"/>
    </row>
    <row r="80" spans="1:12" ht="25" customHeight="1">
      <c r="A80" s="55"/>
      <c r="B80" s="9"/>
      <c r="C80" s="9"/>
      <c r="D80" s="9"/>
      <c r="E80" s="9"/>
      <c r="F80" s="9"/>
      <c r="H80" s="9"/>
      <c r="I80" s="9"/>
      <c r="J80" s="9"/>
      <c r="K80" s="9"/>
      <c r="L80" s="9"/>
    </row>
    <row r="81" spans="1:12" ht="25" customHeight="1">
      <c r="A81" s="55"/>
      <c r="B81" s="9"/>
      <c r="C81" s="9"/>
      <c r="D81" s="9"/>
      <c r="E81" s="9"/>
      <c r="F81" s="9"/>
      <c r="H81" s="9"/>
      <c r="I81" s="9"/>
      <c r="J81" s="9"/>
      <c r="K81" s="9"/>
      <c r="L81" s="9"/>
    </row>
    <row r="82" spans="1:12" ht="25" customHeight="1">
      <c r="A82" s="55"/>
      <c r="B82" s="9"/>
      <c r="C82" s="9"/>
      <c r="D82" s="9"/>
      <c r="E82" s="9"/>
      <c r="F82" s="9"/>
      <c r="H82" s="9"/>
      <c r="I82" s="9"/>
      <c r="J82" s="9"/>
      <c r="K82" s="9"/>
      <c r="L82" s="9"/>
    </row>
    <row r="83" spans="1:12" ht="25" customHeight="1">
      <c r="A83" s="55"/>
      <c r="B83" s="9"/>
      <c r="C83" s="9"/>
      <c r="D83" s="9"/>
      <c r="E83" s="9"/>
      <c r="F83" s="9"/>
      <c r="H83" s="9"/>
      <c r="I83" s="9"/>
      <c r="J83" s="9"/>
      <c r="K83" s="9"/>
      <c r="L83" s="9"/>
    </row>
    <row r="84" spans="1:12" ht="25" customHeight="1">
      <c r="A84" s="55"/>
      <c r="B84" s="9"/>
      <c r="C84" s="9"/>
      <c r="D84" s="9"/>
      <c r="E84" s="9"/>
      <c r="F84" s="9"/>
      <c r="H84" s="9"/>
      <c r="I84" s="9"/>
      <c r="J84" s="9"/>
      <c r="K84" s="9"/>
      <c r="L84" s="9"/>
    </row>
    <row r="85" spans="1:12" ht="25" customHeight="1">
      <c r="A85" s="55"/>
      <c r="B85" s="9"/>
      <c r="C85" s="9"/>
      <c r="D85" s="9"/>
      <c r="E85" s="9"/>
      <c r="F85" s="9"/>
      <c r="H85" s="9"/>
      <c r="I85" s="9"/>
      <c r="J85" s="9"/>
      <c r="K85" s="9"/>
      <c r="L85" s="9"/>
    </row>
    <row r="86" spans="1:12" ht="25" customHeight="1">
      <c r="A86" s="55"/>
      <c r="B86" s="9"/>
      <c r="C86" s="9"/>
      <c r="D86" s="9"/>
      <c r="E86" s="9"/>
      <c r="F86" s="9"/>
      <c r="H86" s="9"/>
      <c r="I86" s="9"/>
      <c r="J86" s="9"/>
      <c r="K86" s="9"/>
      <c r="L86" s="9"/>
    </row>
    <row r="87" spans="1:12" ht="25" customHeight="1">
      <c r="A87" s="55"/>
      <c r="B87" s="9"/>
      <c r="C87" s="9"/>
      <c r="D87" s="9"/>
      <c r="E87" s="9"/>
      <c r="F87" s="9"/>
      <c r="H87" s="9"/>
      <c r="I87" s="9"/>
      <c r="J87" s="9"/>
      <c r="K87" s="9"/>
      <c r="L87" s="9"/>
    </row>
    <row r="88" spans="1:12" ht="25" customHeight="1">
      <c r="A88" s="55"/>
      <c r="B88" s="9"/>
      <c r="C88" s="9"/>
      <c r="D88" s="9"/>
      <c r="E88" s="9"/>
      <c r="F88" s="9"/>
      <c r="H88" s="9"/>
      <c r="I88" s="9"/>
      <c r="J88" s="9"/>
      <c r="K88" s="9"/>
      <c r="L88" s="9"/>
    </row>
    <row r="89" spans="1:12" ht="25" customHeight="1">
      <c r="A89" s="55"/>
      <c r="B89" s="9"/>
      <c r="C89" s="9"/>
      <c r="D89" s="9"/>
      <c r="E89" s="9"/>
      <c r="F89" s="9"/>
      <c r="H89" s="9"/>
      <c r="I89" s="9"/>
      <c r="J89" s="9"/>
      <c r="K89" s="9"/>
      <c r="L89" s="9"/>
    </row>
    <row r="90" spans="1:12" ht="25" customHeight="1">
      <c r="A90" s="55"/>
      <c r="B90" s="9"/>
      <c r="C90" s="9"/>
      <c r="D90" s="9"/>
      <c r="E90" s="9"/>
      <c r="F90" s="9"/>
      <c r="H90" s="9"/>
      <c r="I90" s="9"/>
      <c r="J90" s="9"/>
      <c r="K90" s="9"/>
      <c r="L90" s="9"/>
    </row>
    <row r="91" spans="1:12" ht="25" customHeight="1">
      <c r="A91" s="55"/>
      <c r="B91" s="9"/>
      <c r="C91" s="9"/>
      <c r="D91" s="9"/>
      <c r="E91" s="9"/>
      <c r="F91" s="9"/>
      <c r="H91" s="9"/>
      <c r="I91" s="9"/>
      <c r="J91" s="9"/>
      <c r="K91" s="9"/>
      <c r="L91" s="9"/>
    </row>
    <row r="92" spans="1:12" ht="25" customHeight="1">
      <c r="A92" s="55"/>
      <c r="B92" s="9"/>
      <c r="C92" s="9"/>
      <c r="D92" s="9"/>
      <c r="E92" s="9"/>
      <c r="F92" s="9"/>
      <c r="H92" s="9"/>
      <c r="I92" s="9"/>
      <c r="J92" s="9"/>
      <c r="K92" s="9"/>
      <c r="L92" s="9"/>
    </row>
    <row r="93" spans="1:12" ht="25" customHeight="1">
      <c r="A93" s="55"/>
      <c r="B93" s="9"/>
      <c r="C93" s="9"/>
      <c r="D93" s="9"/>
      <c r="E93" s="9"/>
      <c r="F93" s="9"/>
      <c r="H93" s="9"/>
      <c r="I93" s="9"/>
      <c r="J93" s="9"/>
      <c r="K93" s="9"/>
      <c r="L93" s="9"/>
    </row>
    <row r="94" spans="1:12" ht="25" customHeight="1">
      <c r="A94" s="55"/>
      <c r="B94" s="9"/>
      <c r="C94" s="9"/>
      <c r="D94" s="9"/>
      <c r="E94" s="9"/>
      <c r="F94" s="9"/>
      <c r="H94" s="9"/>
      <c r="I94" s="9"/>
      <c r="J94" s="9"/>
      <c r="K94" s="9"/>
      <c r="L94" s="9"/>
    </row>
    <row r="95" spans="1:12" ht="25" customHeight="1">
      <c r="A95" s="55"/>
      <c r="B95" s="9"/>
      <c r="C95" s="9"/>
      <c r="D95" s="9"/>
      <c r="E95" s="9"/>
      <c r="F95" s="9"/>
      <c r="H95" s="9"/>
      <c r="I95" s="9"/>
      <c r="J95" s="9"/>
      <c r="K95" s="9"/>
      <c r="L95" s="9"/>
    </row>
    <row r="96" spans="1:12" ht="25" customHeight="1">
      <c r="A96" s="55"/>
      <c r="B96" s="9"/>
      <c r="C96" s="9"/>
      <c r="D96" s="9"/>
      <c r="E96" s="9"/>
      <c r="F96" s="9"/>
      <c r="H96" s="9"/>
      <c r="I96" s="9"/>
      <c r="J96" s="9"/>
      <c r="K96" s="9"/>
      <c r="L96" s="9"/>
    </row>
    <row r="97" spans="1:12" ht="25" customHeight="1">
      <c r="A97" s="55"/>
      <c r="B97" s="9"/>
      <c r="C97" s="9"/>
      <c r="D97" s="9"/>
      <c r="E97" s="9"/>
      <c r="F97" s="9"/>
      <c r="H97" s="9"/>
      <c r="I97" s="9"/>
      <c r="J97" s="9"/>
      <c r="K97" s="9"/>
      <c r="L97" s="9"/>
    </row>
    <row r="98" spans="1:12" ht="25" customHeight="1">
      <c r="A98" s="55"/>
      <c r="B98" s="9"/>
      <c r="C98" s="9"/>
      <c r="D98" s="9"/>
      <c r="E98" s="9"/>
      <c r="F98" s="9"/>
      <c r="H98" s="9"/>
      <c r="I98" s="9"/>
      <c r="J98" s="9"/>
      <c r="K98" s="9"/>
      <c r="L98" s="9"/>
    </row>
    <row r="99" spans="1:12" ht="25" customHeight="1">
      <c r="A99" s="55"/>
      <c r="B99" s="9"/>
      <c r="C99" s="9"/>
      <c r="D99" s="9"/>
      <c r="E99" s="9"/>
      <c r="F99" s="9"/>
      <c r="H99" s="9"/>
      <c r="I99" s="9"/>
      <c r="J99" s="9"/>
      <c r="K99" s="9"/>
      <c r="L99" s="9"/>
    </row>
    <row r="100" spans="1:12" ht="25" customHeight="1">
      <c r="A100" s="55"/>
      <c r="B100" s="9"/>
      <c r="C100" s="9"/>
      <c r="D100" s="9"/>
      <c r="E100" s="9"/>
      <c r="F100" s="9"/>
      <c r="H100" s="9"/>
      <c r="I100" s="9"/>
      <c r="J100" s="9"/>
      <c r="K100" s="9"/>
      <c r="L100" s="9"/>
    </row>
    <row r="101" spans="1:12" ht="25" customHeight="1">
      <c r="A101" s="55"/>
      <c r="B101" s="9"/>
      <c r="C101" s="9"/>
      <c r="D101" s="9"/>
      <c r="E101" s="9"/>
      <c r="F101" s="9"/>
      <c r="H101" s="9"/>
      <c r="I101" s="9"/>
      <c r="J101" s="9"/>
      <c r="K101" s="9"/>
      <c r="L101" s="9"/>
    </row>
    <row r="102" spans="1:12" ht="25" customHeight="1">
      <c r="A102" s="55"/>
      <c r="B102" s="9"/>
      <c r="C102" s="9"/>
      <c r="D102" s="9"/>
      <c r="E102" s="9"/>
      <c r="F102" s="9"/>
      <c r="H102" s="9"/>
      <c r="I102" s="9"/>
      <c r="J102" s="9"/>
      <c r="K102" s="9"/>
      <c r="L102" s="9"/>
    </row>
    <row r="103" spans="1:12" ht="25" customHeight="1">
      <c r="A103" s="55"/>
      <c r="B103" s="9"/>
      <c r="C103" s="9"/>
      <c r="D103" s="9"/>
      <c r="E103" s="9"/>
      <c r="F103" s="9"/>
      <c r="H103" s="9"/>
      <c r="I103" s="9"/>
      <c r="J103" s="9"/>
      <c r="K103" s="9"/>
      <c r="L103" s="9"/>
    </row>
    <row r="104" spans="1:12" ht="25" customHeight="1">
      <c r="A104" s="55"/>
      <c r="B104" s="9"/>
      <c r="C104" s="9"/>
      <c r="D104" s="9"/>
      <c r="E104" s="9"/>
      <c r="F104" s="9"/>
      <c r="H104" s="9"/>
      <c r="I104" s="9"/>
      <c r="J104" s="9"/>
      <c r="K104" s="9"/>
      <c r="L104" s="9"/>
    </row>
    <row r="105" spans="1:12" ht="25" customHeight="1">
      <c r="A105" s="55"/>
      <c r="B105" s="9"/>
      <c r="C105" s="9"/>
      <c r="D105" s="9"/>
      <c r="E105" s="9"/>
      <c r="F105" s="9"/>
      <c r="H105" s="9"/>
      <c r="I105" s="9"/>
      <c r="J105" s="9"/>
      <c r="K105" s="9"/>
      <c r="L105" s="9"/>
    </row>
    <row r="106" spans="1:12" ht="25" customHeight="1">
      <c r="A106" s="55"/>
      <c r="B106" s="9"/>
      <c r="C106" s="9"/>
      <c r="D106" s="9"/>
      <c r="E106" s="9"/>
      <c r="F106" s="9"/>
      <c r="H106" s="9"/>
      <c r="I106" s="9"/>
      <c r="J106" s="9"/>
      <c r="K106" s="9"/>
      <c r="L106" s="9"/>
    </row>
    <row r="107" spans="1:12" ht="25" customHeight="1">
      <c r="A107" s="55"/>
      <c r="B107" s="9"/>
      <c r="C107" s="9"/>
      <c r="D107" s="9"/>
      <c r="E107" s="9"/>
      <c r="F107" s="9"/>
      <c r="H107" s="9"/>
      <c r="I107" s="9"/>
      <c r="J107" s="9"/>
      <c r="K107" s="9"/>
      <c r="L107" s="9"/>
    </row>
    <row r="108" spans="1:12" ht="25" customHeight="1">
      <c r="A108" s="55"/>
      <c r="B108" s="9"/>
      <c r="C108" s="9"/>
      <c r="D108" s="9"/>
      <c r="E108" s="9"/>
      <c r="F108" s="9"/>
      <c r="H108" s="9"/>
      <c r="I108" s="9"/>
      <c r="J108" s="9"/>
      <c r="K108" s="9"/>
      <c r="L108" s="9"/>
    </row>
    <row r="109" spans="1:12" ht="25" customHeight="1">
      <c r="A109" s="55"/>
      <c r="B109" s="9"/>
      <c r="C109" s="9"/>
      <c r="D109" s="9"/>
      <c r="E109" s="9"/>
      <c r="F109" s="9"/>
      <c r="H109" s="9"/>
      <c r="I109" s="9"/>
      <c r="J109" s="9"/>
      <c r="K109" s="9"/>
      <c r="L109" s="9"/>
    </row>
    <row r="110" spans="1:12" ht="25" customHeight="1">
      <c r="A110" s="55"/>
      <c r="B110" s="9"/>
      <c r="C110" s="9"/>
      <c r="D110" s="9"/>
      <c r="E110" s="9"/>
      <c r="F110" s="9"/>
      <c r="H110" s="9"/>
      <c r="I110" s="9"/>
      <c r="J110" s="9"/>
      <c r="K110" s="9"/>
      <c r="L110" s="9"/>
    </row>
    <row r="111" spans="1:12" ht="25" customHeight="1">
      <c r="A111" s="55"/>
      <c r="B111" s="9"/>
      <c r="C111" s="9"/>
      <c r="D111" s="9"/>
      <c r="E111" s="9"/>
      <c r="F111" s="9"/>
      <c r="H111" s="9"/>
      <c r="I111" s="9"/>
      <c r="J111" s="9"/>
      <c r="K111" s="9"/>
      <c r="L111" s="9"/>
    </row>
    <row r="112" spans="1:12" ht="25" customHeight="1">
      <c r="A112" s="55"/>
      <c r="B112" s="9"/>
      <c r="C112" s="9"/>
      <c r="D112" s="9"/>
      <c r="E112" s="9"/>
      <c r="F112" s="9"/>
      <c r="H112" s="9"/>
      <c r="I112" s="9"/>
      <c r="J112" s="9"/>
      <c r="K112" s="9"/>
      <c r="L112" s="9"/>
    </row>
    <row r="113" spans="1:12" ht="25" customHeight="1">
      <c r="A113" s="55"/>
      <c r="B113" s="9"/>
      <c r="C113" s="9"/>
      <c r="D113" s="9"/>
      <c r="E113" s="9"/>
      <c r="F113" s="9"/>
      <c r="H113" s="9"/>
      <c r="I113" s="9"/>
      <c r="J113" s="9"/>
      <c r="K113" s="9"/>
      <c r="L113" s="9"/>
    </row>
    <row r="114" spans="1:12" ht="25" customHeight="1">
      <c r="A114" s="55"/>
      <c r="B114" s="9"/>
      <c r="C114" s="9"/>
      <c r="D114" s="9"/>
      <c r="E114" s="9"/>
      <c r="F114" s="9"/>
      <c r="H114" s="9"/>
      <c r="I114" s="9"/>
      <c r="J114" s="9"/>
      <c r="K114" s="9"/>
      <c r="L114" s="9"/>
    </row>
    <row r="115" spans="1:12" ht="25" customHeight="1">
      <c r="A115" s="55"/>
      <c r="B115" s="9"/>
      <c r="C115" s="9"/>
      <c r="D115" s="9"/>
      <c r="E115" s="9"/>
      <c r="F115" s="9"/>
      <c r="H115" s="9"/>
      <c r="I115" s="9"/>
      <c r="J115" s="9"/>
      <c r="K115" s="9"/>
      <c r="L115" s="9"/>
    </row>
    <row r="116" spans="1:12" ht="25" customHeight="1">
      <c r="A116" s="55"/>
      <c r="B116" s="9"/>
      <c r="C116" s="9"/>
      <c r="D116" s="9"/>
      <c r="E116" s="9"/>
      <c r="F116" s="9"/>
      <c r="H116" s="9"/>
      <c r="I116" s="9"/>
      <c r="J116" s="9"/>
      <c r="K116" s="9"/>
      <c r="L116" s="9"/>
    </row>
    <row r="117" spans="1:12" ht="25" customHeight="1">
      <c r="A117" s="55"/>
      <c r="B117" s="9"/>
      <c r="C117" s="9"/>
      <c r="D117" s="9"/>
      <c r="E117" s="9"/>
      <c r="F117" s="9"/>
      <c r="H117" s="9"/>
      <c r="I117" s="9"/>
      <c r="J117" s="9"/>
      <c r="K117" s="9"/>
      <c r="L117" s="9"/>
    </row>
    <row r="118" spans="1:12" ht="25" customHeight="1">
      <c r="A118" s="55"/>
      <c r="B118" s="9"/>
      <c r="C118" s="9"/>
      <c r="D118" s="9"/>
      <c r="E118" s="9"/>
      <c r="F118" s="9"/>
      <c r="H118" s="9"/>
      <c r="I118" s="9"/>
      <c r="J118" s="9"/>
      <c r="K118" s="9"/>
      <c r="L118" s="9"/>
    </row>
    <row r="119" spans="1:12" ht="25" customHeight="1">
      <c r="A119" s="55"/>
      <c r="B119" s="9"/>
      <c r="C119" s="9"/>
      <c r="D119" s="9"/>
      <c r="E119" s="9"/>
      <c r="F119" s="9"/>
      <c r="H119" s="9"/>
      <c r="I119" s="9"/>
      <c r="J119" s="9"/>
      <c r="K119" s="9"/>
      <c r="L119" s="9"/>
    </row>
    <row r="120" spans="1:12" ht="25" customHeight="1">
      <c r="A120" s="55"/>
      <c r="B120" s="9"/>
      <c r="C120" s="9"/>
      <c r="D120" s="9"/>
      <c r="E120" s="9"/>
      <c r="F120" s="9"/>
      <c r="H120" s="9"/>
      <c r="I120" s="9"/>
      <c r="J120" s="9"/>
      <c r="K120" s="9"/>
      <c r="L120" s="9"/>
    </row>
    <row r="121" spans="1:12" ht="25" customHeight="1">
      <c r="A121" s="55"/>
      <c r="B121" s="9"/>
      <c r="C121" s="9"/>
      <c r="D121" s="9"/>
      <c r="E121" s="9"/>
      <c r="F121" s="9"/>
      <c r="H121" s="9"/>
      <c r="I121" s="9"/>
      <c r="J121" s="9"/>
      <c r="K121" s="9"/>
      <c r="L121" s="9"/>
    </row>
    <row r="122" spans="1:12" ht="25" customHeight="1">
      <c r="A122" s="55"/>
      <c r="B122" s="9"/>
      <c r="C122" s="9"/>
      <c r="D122" s="9"/>
      <c r="E122" s="9"/>
      <c r="F122" s="9"/>
      <c r="H122" s="9"/>
      <c r="I122" s="9"/>
      <c r="J122" s="9"/>
      <c r="K122" s="9"/>
      <c r="L122" s="9"/>
    </row>
    <row r="123" spans="1:12" ht="25" customHeight="1">
      <c r="A123" s="55"/>
      <c r="B123" s="9"/>
      <c r="C123" s="9"/>
      <c r="D123" s="9"/>
      <c r="E123" s="9"/>
      <c r="F123" s="9"/>
      <c r="H123" s="9"/>
      <c r="I123" s="9"/>
      <c r="J123" s="9"/>
      <c r="K123" s="9"/>
      <c r="L123" s="9"/>
    </row>
    <row r="124" spans="1:12" ht="25" customHeight="1">
      <c r="A124" s="55"/>
      <c r="B124" s="9"/>
      <c r="C124" s="9"/>
      <c r="D124" s="9"/>
      <c r="E124" s="9"/>
      <c r="F124" s="9"/>
      <c r="H124" s="9"/>
      <c r="I124" s="9"/>
      <c r="J124" s="9"/>
      <c r="K124" s="9"/>
      <c r="L124" s="9"/>
    </row>
    <row r="125" spans="1:12" ht="25" customHeight="1">
      <c r="A125" s="55"/>
      <c r="B125" s="9"/>
      <c r="C125" s="9"/>
      <c r="D125" s="9"/>
      <c r="E125" s="9"/>
      <c r="F125" s="9"/>
      <c r="H125" s="9"/>
      <c r="I125" s="9"/>
      <c r="J125" s="9"/>
      <c r="K125" s="9"/>
      <c r="L125" s="9"/>
    </row>
    <row r="126" spans="1:12" ht="25" customHeight="1">
      <c r="A126" s="55"/>
      <c r="B126" s="9"/>
      <c r="C126" s="9"/>
      <c r="D126" s="9"/>
      <c r="E126" s="9"/>
      <c r="F126" s="9"/>
      <c r="H126" s="9"/>
      <c r="I126" s="9"/>
      <c r="J126" s="9"/>
      <c r="K126" s="9"/>
      <c r="L126" s="9"/>
    </row>
    <row r="127" spans="1:12" ht="25" customHeight="1">
      <c r="A127" s="55"/>
      <c r="B127" s="9"/>
      <c r="C127" s="9"/>
      <c r="D127" s="9"/>
      <c r="E127" s="9"/>
      <c r="F127" s="9"/>
      <c r="H127" s="9"/>
      <c r="I127" s="9"/>
      <c r="J127" s="9"/>
      <c r="K127" s="9"/>
      <c r="L127" s="9"/>
    </row>
    <row r="128" spans="1:12" ht="25" customHeight="1">
      <c r="A128" s="55"/>
      <c r="B128" s="9"/>
      <c r="C128" s="9"/>
      <c r="D128" s="9"/>
      <c r="E128" s="9"/>
      <c r="F128" s="9"/>
      <c r="H128" s="9"/>
      <c r="I128" s="9"/>
      <c r="J128" s="9"/>
      <c r="K128" s="9"/>
      <c r="L128" s="9"/>
    </row>
    <row r="129" spans="1:12" ht="25" customHeight="1">
      <c r="A129" s="55"/>
      <c r="B129" s="9"/>
      <c r="C129" s="9"/>
      <c r="D129" s="9"/>
      <c r="E129" s="9"/>
      <c r="F129" s="9"/>
      <c r="H129" s="9"/>
      <c r="I129" s="9"/>
      <c r="J129" s="9"/>
      <c r="K129" s="9"/>
      <c r="L129" s="9"/>
    </row>
    <row r="130" spans="1:12" ht="25" customHeight="1">
      <c r="B130" s="9"/>
      <c r="C130" s="9"/>
      <c r="D130" s="9"/>
      <c r="E130" s="9"/>
      <c r="F130" s="9"/>
      <c r="H130" s="9"/>
      <c r="I130" s="9"/>
      <c r="J130" s="9"/>
      <c r="K130" s="9"/>
      <c r="L130" s="9"/>
    </row>
    <row r="131" spans="1:12" ht="25" customHeight="1">
      <c r="B131" s="9"/>
      <c r="C131" s="9"/>
      <c r="D131" s="9"/>
      <c r="E131" s="9"/>
      <c r="F131" s="9"/>
      <c r="H131" s="9"/>
      <c r="I131" s="9"/>
      <c r="J131" s="9"/>
      <c r="K131" s="9"/>
      <c r="L131" s="9"/>
    </row>
    <row r="132" spans="1:12" ht="25" customHeight="1">
      <c r="B132" s="9"/>
      <c r="C132" s="9"/>
      <c r="D132" s="9"/>
      <c r="E132" s="9"/>
      <c r="F132" s="9"/>
      <c r="H132" s="9"/>
      <c r="I132" s="9"/>
      <c r="J132" s="9"/>
      <c r="K132" s="9"/>
      <c r="L132" s="9"/>
    </row>
    <row r="133" spans="1:12" ht="25" customHeight="1">
      <c r="B133" s="9"/>
      <c r="C133" s="9"/>
      <c r="D133" s="9"/>
      <c r="E133" s="9"/>
      <c r="F133" s="9"/>
      <c r="H133" s="9"/>
      <c r="I133" s="9"/>
      <c r="J133" s="9"/>
      <c r="K133" s="9"/>
      <c r="L133" s="9"/>
    </row>
    <row r="134" spans="1:12" ht="25" customHeight="1">
      <c r="B134" s="9"/>
      <c r="C134" s="9"/>
      <c r="D134" s="9"/>
      <c r="E134" s="9"/>
      <c r="F134" s="9"/>
      <c r="H134" s="9"/>
      <c r="I134" s="9"/>
      <c r="J134" s="9"/>
      <c r="K134" s="9"/>
      <c r="L134" s="9"/>
    </row>
    <row r="135" spans="1:12" ht="25" customHeight="1">
      <c r="B135" s="9"/>
      <c r="C135" s="9"/>
      <c r="D135" s="9"/>
      <c r="E135" s="9"/>
      <c r="F135" s="9"/>
      <c r="H135" s="9"/>
      <c r="I135" s="9"/>
      <c r="J135" s="9"/>
      <c r="K135" s="9"/>
      <c r="L135" s="9"/>
    </row>
    <row r="136" spans="1:12" ht="25" customHeight="1">
      <c r="B136" s="9"/>
      <c r="C136" s="9"/>
      <c r="D136" s="9"/>
      <c r="E136" s="9"/>
      <c r="F136" s="9"/>
      <c r="H136" s="9"/>
      <c r="I136" s="9"/>
      <c r="J136" s="9"/>
      <c r="K136" s="9"/>
      <c r="L136" s="9"/>
    </row>
    <row r="137" spans="1:12" ht="25" customHeight="1">
      <c r="B137" s="9"/>
      <c r="C137" s="9"/>
      <c r="D137" s="9"/>
      <c r="E137" s="9"/>
      <c r="F137" s="9"/>
      <c r="H137" s="9"/>
      <c r="I137" s="9"/>
      <c r="J137" s="9"/>
      <c r="K137" s="9"/>
      <c r="L137" s="9"/>
    </row>
    <row r="138" spans="1:12" ht="25" customHeight="1">
      <c r="B138" s="9"/>
      <c r="C138" s="9"/>
      <c r="D138" s="9"/>
      <c r="E138" s="9"/>
      <c r="F138" s="9"/>
      <c r="H138" s="9"/>
      <c r="I138" s="9"/>
      <c r="J138" s="9"/>
      <c r="K138" s="9"/>
      <c r="L138" s="9"/>
    </row>
    <row r="139" spans="1:12" ht="25" customHeight="1">
      <c r="B139" s="9"/>
      <c r="C139" s="9"/>
      <c r="D139" s="9"/>
      <c r="E139" s="9"/>
      <c r="F139" s="9"/>
      <c r="H139" s="9"/>
      <c r="I139" s="9"/>
      <c r="J139" s="9"/>
      <c r="K139" s="9"/>
      <c r="L139" s="9"/>
    </row>
    <row r="140" spans="1:12" ht="25" customHeight="1">
      <c r="B140" s="9"/>
      <c r="C140" s="9"/>
      <c r="D140" s="9"/>
      <c r="E140" s="9"/>
      <c r="F140" s="9"/>
      <c r="H140" s="9"/>
      <c r="I140" s="9"/>
      <c r="J140" s="9"/>
      <c r="K140" s="9"/>
      <c r="L140" s="9"/>
    </row>
    <row r="141" spans="1:12" ht="25" customHeight="1">
      <c r="B141" s="9"/>
      <c r="C141" s="9"/>
      <c r="D141" s="9"/>
      <c r="E141" s="9"/>
      <c r="F141" s="9"/>
      <c r="H141" s="9"/>
      <c r="I141" s="9"/>
      <c r="J141" s="9"/>
      <c r="K141" s="9"/>
      <c r="L141" s="9"/>
    </row>
    <row r="142" spans="1:12" ht="25" customHeight="1">
      <c r="B142" s="9"/>
      <c r="C142" s="9"/>
      <c r="D142" s="9"/>
      <c r="E142" s="9"/>
      <c r="F142" s="9"/>
      <c r="H142" s="9"/>
      <c r="I142" s="9"/>
      <c r="J142" s="9"/>
      <c r="K142" s="9"/>
      <c r="L142" s="9"/>
    </row>
    <row r="143" spans="1:12" ht="25" customHeight="1">
      <c r="B143" s="9"/>
      <c r="C143" s="9"/>
      <c r="D143" s="9"/>
      <c r="E143" s="9"/>
      <c r="F143" s="9"/>
      <c r="H143" s="9"/>
      <c r="I143" s="9"/>
      <c r="J143" s="9"/>
      <c r="K143" s="9"/>
      <c r="L143" s="9"/>
    </row>
    <row r="144" spans="1:12" ht="25" customHeight="1">
      <c r="B144" s="9"/>
      <c r="C144" s="9"/>
      <c r="D144" s="9"/>
      <c r="E144" s="9"/>
      <c r="F144" s="9"/>
      <c r="H144" s="9"/>
      <c r="I144" s="9"/>
      <c r="J144" s="9"/>
      <c r="K144" s="9"/>
      <c r="L144" s="9"/>
    </row>
    <row r="145" spans="2:12" ht="25" customHeight="1">
      <c r="B145" s="9"/>
      <c r="C145" s="9"/>
      <c r="D145" s="9"/>
      <c r="E145" s="9"/>
      <c r="F145" s="9"/>
      <c r="H145" s="9"/>
      <c r="I145" s="9"/>
      <c r="J145" s="9"/>
      <c r="K145" s="9"/>
      <c r="L145" s="9"/>
    </row>
    <row r="146" spans="2:12" ht="25" customHeight="1">
      <c r="B146" s="9"/>
      <c r="C146" s="9"/>
      <c r="D146" s="9"/>
      <c r="E146" s="9"/>
      <c r="F146" s="9"/>
      <c r="H146" s="9"/>
      <c r="I146" s="9"/>
      <c r="J146" s="9"/>
      <c r="K146" s="9"/>
      <c r="L146" s="9"/>
    </row>
    <row r="147" spans="2:12" ht="25" customHeight="1">
      <c r="B147" s="9"/>
      <c r="C147" s="9"/>
      <c r="D147" s="9"/>
      <c r="E147" s="9"/>
      <c r="F147" s="9"/>
      <c r="H147" s="9"/>
      <c r="I147" s="9"/>
      <c r="J147" s="9"/>
      <c r="K147" s="9"/>
      <c r="L147" s="9"/>
    </row>
    <row r="148" spans="2:12" ht="25" customHeight="1">
      <c r="B148" s="9"/>
      <c r="C148" s="9"/>
      <c r="D148" s="9"/>
      <c r="E148" s="9"/>
      <c r="F148" s="9"/>
      <c r="H148" s="9"/>
      <c r="I148" s="9"/>
      <c r="J148" s="9"/>
      <c r="K148" s="9"/>
      <c r="L148" s="9"/>
    </row>
    <row r="149" spans="2:12" ht="25" customHeight="1">
      <c r="B149" s="9"/>
      <c r="C149" s="9"/>
      <c r="D149" s="9"/>
      <c r="E149" s="9"/>
      <c r="F149" s="9"/>
      <c r="H149" s="9"/>
      <c r="I149" s="9"/>
      <c r="J149" s="9"/>
      <c r="K149" s="9"/>
      <c r="L149" s="9"/>
    </row>
    <row r="150" spans="2:12" ht="25" customHeight="1">
      <c r="B150" s="9"/>
      <c r="C150" s="9"/>
      <c r="D150" s="9"/>
      <c r="E150" s="9"/>
      <c r="F150" s="9"/>
      <c r="H150" s="9"/>
      <c r="I150" s="9"/>
      <c r="J150" s="9"/>
      <c r="K150" s="9"/>
      <c r="L150" s="9"/>
    </row>
    <row r="151" spans="2:12" ht="25" customHeight="1">
      <c r="B151" s="9"/>
      <c r="C151" s="9"/>
      <c r="D151" s="9"/>
      <c r="E151" s="9"/>
      <c r="F151" s="9"/>
      <c r="H151" s="9"/>
      <c r="I151" s="9"/>
      <c r="J151" s="9"/>
      <c r="K151" s="9"/>
      <c r="L151" s="9"/>
    </row>
    <row r="152" spans="2:12" ht="25" customHeight="1">
      <c r="B152" s="9"/>
      <c r="C152" s="9"/>
      <c r="D152" s="9"/>
      <c r="E152" s="9"/>
      <c r="F152" s="9"/>
      <c r="H152" s="9"/>
      <c r="I152" s="9"/>
      <c r="J152" s="9"/>
      <c r="K152" s="9"/>
      <c r="L152" s="9"/>
    </row>
    <row r="153" spans="2:12" ht="25" customHeight="1">
      <c r="B153" s="9"/>
      <c r="C153" s="9"/>
      <c r="D153" s="9"/>
      <c r="E153" s="9"/>
      <c r="F153" s="9"/>
      <c r="H153" s="9"/>
      <c r="I153" s="9"/>
      <c r="J153" s="9"/>
      <c r="K153" s="9"/>
      <c r="L153" s="9"/>
    </row>
    <row r="154" spans="2:12" ht="25" customHeight="1">
      <c r="B154" s="9"/>
      <c r="C154" s="9"/>
      <c r="D154" s="9"/>
      <c r="E154" s="9"/>
      <c r="F154" s="9"/>
      <c r="H154" s="9"/>
      <c r="I154" s="9"/>
      <c r="J154" s="9"/>
      <c r="K154" s="9"/>
      <c r="L154" s="9"/>
    </row>
    <row r="155" spans="2:12" ht="25" customHeight="1">
      <c r="B155" s="9"/>
      <c r="C155" s="9"/>
      <c r="D155" s="9"/>
      <c r="E155" s="9"/>
      <c r="F155" s="9"/>
      <c r="H155" s="9"/>
      <c r="I155" s="9"/>
      <c r="J155" s="9"/>
      <c r="K155" s="9"/>
      <c r="L155" s="9"/>
    </row>
    <row r="156" spans="2:12" ht="25" customHeight="1">
      <c r="B156" s="9"/>
      <c r="C156" s="9"/>
      <c r="D156" s="9"/>
      <c r="E156" s="9"/>
      <c r="F156" s="9"/>
      <c r="H156" s="9"/>
      <c r="I156" s="9"/>
      <c r="J156" s="9"/>
      <c r="K156" s="9"/>
      <c r="L156" s="9"/>
    </row>
    <row r="157" spans="2:12" ht="25" customHeight="1">
      <c r="B157" s="9"/>
      <c r="C157" s="9"/>
      <c r="D157" s="9"/>
      <c r="E157" s="9"/>
      <c r="F157" s="9"/>
      <c r="H157" s="9"/>
      <c r="I157" s="9"/>
      <c r="J157" s="9"/>
      <c r="K157" s="9"/>
      <c r="L157" s="9"/>
    </row>
    <row r="158" spans="2:12" ht="25" customHeight="1">
      <c r="B158" s="9"/>
      <c r="C158" s="9"/>
      <c r="D158" s="9"/>
      <c r="E158" s="9"/>
      <c r="F158" s="9"/>
      <c r="H158" s="9"/>
      <c r="I158" s="9"/>
      <c r="J158" s="9"/>
      <c r="K158" s="9"/>
      <c r="L158" s="9"/>
    </row>
    <row r="159" spans="2:12" ht="25" customHeight="1">
      <c r="B159" s="9"/>
      <c r="C159" s="9"/>
      <c r="D159" s="9"/>
      <c r="E159" s="9"/>
      <c r="F159" s="9"/>
      <c r="H159" s="9"/>
      <c r="I159" s="9"/>
      <c r="J159" s="9"/>
      <c r="K159" s="9"/>
      <c r="L159" s="9"/>
    </row>
    <row r="160" spans="2:12" ht="25" customHeight="1">
      <c r="B160" s="9"/>
      <c r="C160" s="9"/>
      <c r="D160" s="9"/>
      <c r="E160" s="9"/>
      <c r="F160" s="9"/>
      <c r="H160" s="9"/>
      <c r="I160" s="9"/>
      <c r="J160" s="9"/>
      <c r="K160" s="9"/>
      <c r="L160" s="9"/>
    </row>
    <row r="161" spans="2:12" ht="25" customHeight="1">
      <c r="B161" s="9"/>
      <c r="C161" s="9"/>
      <c r="D161" s="9"/>
      <c r="E161" s="9"/>
      <c r="F161" s="9"/>
      <c r="H161" s="9"/>
      <c r="I161" s="9"/>
      <c r="J161" s="9"/>
      <c r="K161" s="9"/>
      <c r="L161" s="9"/>
    </row>
    <row r="162" spans="2:12" ht="25" customHeight="1">
      <c r="B162" s="9"/>
      <c r="C162" s="9"/>
      <c r="D162" s="9"/>
      <c r="E162" s="9"/>
      <c r="F162" s="9"/>
      <c r="H162" s="9"/>
      <c r="I162" s="9"/>
      <c r="J162" s="9"/>
      <c r="K162" s="9"/>
      <c r="L162" s="9"/>
    </row>
    <row r="163" spans="2:12" ht="25" customHeight="1">
      <c r="B163" s="9"/>
      <c r="C163" s="9"/>
      <c r="D163" s="9"/>
      <c r="E163" s="9"/>
      <c r="F163" s="9"/>
      <c r="H163" s="9"/>
      <c r="I163" s="9"/>
      <c r="J163" s="9"/>
      <c r="K163" s="9"/>
      <c r="L163" s="9"/>
    </row>
    <row r="164" spans="2:12" ht="25" customHeight="1">
      <c r="B164" s="9"/>
      <c r="C164" s="9"/>
      <c r="D164" s="9"/>
      <c r="E164" s="9"/>
      <c r="F164" s="9"/>
      <c r="H164" s="9"/>
      <c r="I164" s="9"/>
      <c r="J164" s="9"/>
      <c r="K164" s="9"/>
      <c r="L164" s="9"/>
    </row>
    <row r="165" spans="2:12" ht="25" customHeight="1">
      <c r="B165" s="9"/>
      <c r="C165" s="9"/>
      <c r="D165" s="9"/>
      <c r="E165" s="9"/>
      <c r="F165" s="9"/>
      <c r="H165" s="9"/>
      <c r="I165" s="9"/>
      <c r="J165" s="9"/>
      <c r="K165" s="9"/>
      <c r="L165" s="9"/>
    </row>
    <row r="166" spans="2:12" ht="25" customHeight="1">
      <c r="B166" s="9"/>
      <c r="C166" s="9"/>
      <c r="D166" s="9"/>
      <c r="E166" s="9"/>
      <c r="F166" s="9"/>
      <c r="H166" s="9"/>
      <c r="I166" s="9"/>
      <c r="J166" s="9"/>
      <c r="K166" s="9"/>
      <c r="L166" s="9"/>
    </row>
    <row r="167" spans="2:12" ht="25" customHeight="1">
      <c r="B167" s="9"/>
      <c r="C167" s="9"/>
      <c r="D167" s="9"/>
      <c r="E167" s="9"/>
      <c r="F167" s="9"/>
      <c r="H167" s="9"/>
      <c r="I167" s="9"/>
      <c r="J167" s="9"/>
      <c r="K167" s="9"/>
      <c r="L167" s="9"/>
    </row>
    <row r="168" spans="2:12" ht="25" customHeight="1">
      <c r="B168" s="9"/>
      <c r="C168" s="9"/>
      <c r="D168" s="9"/>
      <c r="E168" s="9"/>
      <c r="F168" s="9"/>
      <c r="H168" s="9"/>
      <c r="I168" s="9"/>
      <c r="J168" s="9"/>
      <c r="K168" s="9"/>
      <c r="L168" s="9"/>
    </row>
    <row r="169" spans="2:12" ht="25" customHeight="1">
      <c r="B169" s="9"/>
      <c r="C169" s="9"/>
      <c r="D169" s="9"/>
      <c r="E169" s="9"/>
      <c r="F169" s="9"/>
      <c r="H169" s="9"/>
      <c r="I169" s="9"/>
      <c r="J169" s="9"/>
      <c r="K169" s="9"/>
      <c r="L169" s="9"/>
    </row>
    <row r="170" spans="2:12" ht="25" customHeight="1">
      <c r="B170" s="9"/>
      <c r="C170" s="9"/>
      <c r="D170" s="9"/>
      <c r="E170" s="9"/>
      <c r="F170" s="9"/>
      <c r="H170" s="9"/>
      <c r="I170" s="9"/>
      <c r="J170" s="9"/>
      <c r="K170" s="9"/>
      <c r="L170" s="9"/>
    </row>
    <row r="171" spans="2:12" ht="25" customHeight="1">
      <c r="B171" s="9"/>
      <c r="C171" s="9"/>
      <c r="D171" s="9"/>
      <c r="E171" s="9"/>
      <c r="F171" s="9"/>
      <c r="H171" s="9"/>
      <c r="I171" s="9"/>
      <c r="J171" s="9"/>
      <c r="K171" s="9"/>
      <c r="L171" s="9"/>
    </row>
    <row r="172" spans="2:12" ht="25" customHeight="1">
      <c r="B172" s="9"/>
      <c r="C172" s="9"/>
      <c r="D172" s="9"/>
      <c r="E172" s="9"/>
      <c r="F172" s="9"/>
      <c r="H172" s="9"/>
      <c r="I172" s="9"/>
      <c r="J172" s="9"/>
      <c r="K172" s="9"/>
      <c r="L172" s="9"/>
    </row>
    <row r="173" spans="2:12" ht="25" customHeight="1">
      <c r="B173" s="9"/>
      <c r="C173" s="9"/>
      <c r="D173" s="9"/>
      <c r="E173" s="9"/>
      <c r="F173" s="9"/>
      <c r="H173" s="9"/>
      <c r="I173" s="9"/>
      <c r="J173" s="9"/>
      <c r="K173" s="9"/>
      <c r="L173" s="9"/>
    </row>
    <row r="174" spans="2:12" ht="25" customHeight="1">
      <c r="B174" s="9"/>
      <c r="C174" s="9"/>
      <c r="D174" s="9"/>
      <c r="E174" s="9"/>
      <c r="F174" s="9"/>
      <c r="H174" s="9"/>
      <c r="I174" s="9"/>
      <c r="J174" s="9"/>
      <c r="K174" s="9"/>
      <c r="L174" s="9"/>
    </row>
    <row r="175" spans="2:12" ht="25" customHeight="1">
      <c r="B175" s="9"/>
      <c r="C175" s="9"/>
      <c r="D175" s="9"/>
      <c r="E175" s="9"/>
      <c r="F175" s="9"/>
      <c r="H175" s="9"/>
      <c r="I175" s="9"/>
      <c r="J175" s="9"/>
      <c r="K175" s="9"/>
      <c r="L175" s="9"/>
    </row>
    <row r="176" spans="2:12" ht="25" customHeight="1">
      <c r="B176" s="9"/>
      <c r="C176" s="9"/>
      <c r="D176" s="9"/>
      <c r="E176" s="9"/>
      <c r="F176" s="9"/>
      <c r="H176" s="9"/>
      <c r="I176" s="9"/>
      <c r="J176" s="9"/>
      <c r="K176" s="9"/>
      <c r="L176" s="9"/>
    </row>
    <row r="177" spans="2:12" ht="25" customHeight="1">
      <c r="B177" s="9"/>
      <c r="C177" s="9"/>
      <c r="D177" s="9"/>
      <c r="E177" s="9"/>
      <c r="F177" s="9"/>
      <c r="H177" s="9"/>
      <c r="I177" s="9"/>
      <c r="J177" s="9"/>
      <c r="K177" s="9"/>
      <c r="L177" s="9"/>
    </row>
    <row r="178" spans="2:12" ht="25" customHeight="1">
      <c r="B178" s="9"/>
      <c r="C178" s="9"/>
      <c r="D178" s="9"/>
      <c r="E178" s="9"/>
      <c r="F178" s="9"/>
      <c r="H178" s="9"/>
      <c r="I178" s="9"/>
      <c r="J178" s="9"/>
      <c r="K178" s="9"/>
      <c r="L178" s="9"/>
    </row>
    <row r="179" spans="2:12" ht="25" customHeight="1">
      <c r="B179" s="9"/>
      <c r="C179" s="9"/>
      <c r="D179" s="9"/>
      <c r="E179" s="9"/>
      <c r="F179" s="9"/>
      <c r="H179" s="9"/>
      <c r="I179" s="9"/>
      <c r="J179" s="9"/>
      <c r="K179" s="9"/>
      <c r="L179" s="9"/>
    </row>
    <row r="180" spans="2:12" ht="25" customHeight="1">
      <c r="B180" s="9"/>
      <c r="C180" s="9"/>
      <c r="D180" s="9"/>
      <c r="E180" s="9"/>
      <c r="F180" s="9"/>
      <c r="H180" s="9"/>
      <c r="I180" s="9"/>
      <c r="J180" s="9"/>
      <c r="K180" s="9"/>
      <c r="L180" s="9"/>
    </row>
    <row r="181" spans="2:12" ht="25" customHeight="1">
      <c r="B181" s="9"/>
      <c r="C181" s="9"/>
      <c r="D181" s="9"/>
      <c r="E181" s="9"/>
      <c r="F181" s="9"/>
      <c r="H181" s="9"/>
      <c r="I181" s="9"/>
      <c r="J181" s="9"/>
      <c r="K181" s="9"/>
      <c r="L181" s="9"/>
    </row>
    <row r="182" spans="2:12" ht="25" customHeight="1">
      <c r="B182" s="9"/>
      <c r="C182" s="9"/>
      <c r="D182" s="9"/>
      <c r="E182" s="9"/>
      <c r="F182" s="9"/>
      <c r="H182" s="9"/>
      <c r="I182" s="9"/>
      <c r="J182" s="9"/>
      <c r="K182" s="9"/>
      <c r="L182" s="9"/>
    </row>
    <row r="183" spans="2:12" ht="25" customHeight="1">
      <c r="B183" s="9"/>
      <c r="C183" s="9"/>
      <c r="D183" s="9"/>
      <c r="E183" s="9"/>
      <c r="F183" s="9"/>
      <c r="H183" s="9"/>
      <c r="I183" s="9"/>
      <c r="J183" s="9"/>
      <c r="K183" s="9"/>
      <c r="L183" s="9"/>
    </row>
    <row r="184" spans="2:12" ht="25" customHeight="1">
      <c r="B184" s="9"/>
      <c r="C184" s="9"/>
      <c r="D184" s="9"/>
      <c r="E184" s="9"/>
      <c r="F184" s="9"/>
      <c r="H184" s="9"/>
      <c r="I184" s="9"/>
      <c r="J184" s="9"/>
      <c r="K184" s="9"/>
      <c r="L184" s="9"/>
    </row>
    <row r="185" spans="2:12" ht="25" customHeight="1">
      <c r="B185" s="9"/>
      <c r="C185" s="9"/>
      <c r="D185" s="9"/>
      <c r="E185" s="9"/>
      <c r="F185" s="9"/>
      <c r="H185" s="9"/>
      <c r="I185" s="9"/>
      <c r="J185" s="9"/>
      <c r="K185" s="9"/>
      <c r="L185" s="9"/>
    </row>
    <row r="186" spans="2:12" ht="25" customHeight="1">
      <c r="B186" s="9"/>
      <c r="C186" s="9"/>
      <c r="D186" s="9"/>
      <c r="E186" s="9"/>
      <c r="F186" s="9"/>
      <c r="H186" s="9"/>
      <c r="I186" s="9"/>
      <c r="J186" s="9"/>
      <c r="K186" s="9"/>
      <c r="L186" s="9"/>
    </row>
    <row r="187" spans="2:12" ht="25" customHeight="1">
      <c r="B187" s="9"/>
      <c r="C187" s="9"/>
      <c r="D187" s="9"/>
      <c r="E187" s="9"/>
      <c r="F187" s="9"/>
      <c r="H187" s="9"/>
      <c r="I187" s="9"/>
      <c r="J187" s="9"/>
      <c r="K187" s="9"/>
      <c r="L187" s="9"/>
    </row>
    <row r="188" spans="2:12" ht="25" customHeight="1">
      <c r="B188" s="9"/>
      <c r="C188" s="9"/>
      <c r="D188" s="9"/>
      <c r="E188" s="9"/>
      <c r="F188" s="9"/>
      <c r="H188" s="9"/>
      <c r="I188" s="9"/>
      <c r="J188" s="9"/>
      <c r="K188" s="9"/>
      <c r="L188" s="9"/>
    </row>
    <row r="189" spans="2:12" ht="25" customHeight="1">
      <c r="B189" s="9"/>
      <c r="C189" s="9"/>
      <c r="D189" s="9"/>
      <c r="E189" s="9"/>
      <c r="F189" s="9"/>
      <c r="H189" s="9"/>
      <c r="I189" s="9"/>
      <c r="J189" s="9"/>
      <c r="K189" s="9"/>
      <c r="L189" s="9"/>
    </row>
    <row r="190" spans="2:12" ht="25" customHeight="1">
      <c r="B190" s="9"/>
      <c r="C190" s="9"/>
      <c r="D190" s="9"/>
      <c r="E190" s="9"/>
      <c r="F190" s="9"/>
      <c r="H190" s="9"/>
      <c r="I190" s="9"/>
      <c r="J190" s="9"/>
      <c r="K190" s="9"/>
      <c r="L190" s="9"/>
    </row>
    <row r="191" spans="2:12" ht="25" customHeight="1">
      <c r="B191" s="9"/>
      <c r="C191" s="9"/>
      <c r="D191" s="9"/>
      <c r="E191" s="9"/>
      <c r="F191" s="9"/>
      <c r="H191" s="9"/>
      <c r="I191" s="9"/>
      <c r="J191" s="9"/>
      <c r="K191" s="9"/>
      <c r="L191" s="9"/>
    </row>
    <row r="192" spans="2:12" ht="25" customHeight="1">
      <c r="B192" s="9"/>
      <c r="C192" s="9"/>
      <c r="D192" s="9"/>
      <c r="E192" s="9"/>
      <c r="F192" s="9"/>
      <c r="H192" s="9"/>
      <c r="I192" s="9"/>
      <c r="J192" s="9"/>
      <c r="K192" s="9"/>
      <c r="L192" s="9"/>
    </row>
    <row r="193" spans="2:12" ht="25" customHeight="1">
      <c r="B193" s="9"/>
      <c r="C193" s="9"/>
      <c r="D193" s="9"/>
      <c r="E193" s="9"/>
      <c r="F193" s="9"/>
      <c r="H193" s="9"/>
      <c r="I193" s="9"/>
      <c r="J193" s="9"/>
      <c r="K193" s="9"/>
      <c r="L193" s="9"/>
    </row>
    <row r="194" spans="2:12" ht="25" customHeight="1">
      <c r="B194" s="9"/>
      <c r="C194" s="9"/>
      <c r="D194" s="9"/>
      <c r="E194" s="9"/>
      <c r="F194" s="9"/>
      <c r="H194" s="9"/>
      <c r="I194" s="9"/>
      <c r="J194" s="9"/>
      <c r="K194" s="9"/>
      <c r="L194" s="9"/>
    </row>
    <row r="195" spans="2:12" ht="25" customHeight="1">
      <c r="B195" s="9"/>
      <c r="C195" s="9"/>
      <c r="D195" s="9"/>
      <c r="E195" s="9"/>
      <c r="F195" s="9"/>
      <c r="H195" s="9"/>
      <c r="I195" s="9"/>
      <c r="J195" s="9"/>
      <c r="K195" s="9"/>
      <c r="L195" s="9"/>
    </row>
    <row r="196" spans="2:12" ht="25" customHeight="1">
      <c r="B196" s="9"/>
      <c r="C196" s="9"/>
      <c r="D196" s="9"/>
      <c r="E196" s="9"/>
      <c r="F196" s="9"/>
      <c r="H196" s="9"/>
      <c r="I196" s="9"/>
      <c r="J196" s="9"/>
      <c r="K196" s="9"/>
      <c r="L196" s="9"/>
    </row>
    <row r="197" spans="2:12" ht="25" customHeight="1">
      <c r="B197" s="9"/>
      <c r="C197" s="9"/>
      <c r="D197" s="9"/>
      <c r="E197" s="9"/>
      <c r="F197" s="9"/>
      <c r="H197" s="9"/>
      <c r="I197" s="9"/>
      <c r="J197" s="9"/>
      <c r="K197" s="9"/>
      <c r="L197" s="9"/>
    </row>
    <row r="198" spans="2:12" ht="25" customHeight="1">
      <c r="B198" s="9"/>
      <c r="C198" s="9"/>
      <c r="D198" s="9"/>
      <c r="E198" s="9"/>
      <c r="F198" s="9"/>
      <c r="H198" s="9"/>
      <c r="I198" s="9"/>
      <c r="J198" s="9"/>
      <c r="K198" s="9"/>
      <c r="L198" s="9"/>
    </row>
    <row r="199" spans="2:12" ht="25" customHeight="1">
      <c r="B199" s="9"/>
      <c r="C199" s="9"/>
      <c r="D199" s="9"/>
      <c r="E199" s="9"/>
      <c r="F199" s="9"/>
      <c r="H199" s="9"/>
      <c r="I199" s="9"/>
      <c r="J199" s="9"/>
      <c r="K199" s="9"/>
      <c r="L199" s="9"/>
    </row>
    <row r="200" spans="2:12" ht="25" customHeight="1">
      <c r="B200" s="9"/>
      <c r="C200" s="9"/>
      <c r="D200" s="9"/>
      <c r="E200" s="9"/>
      <c r="F200" s="9"/>
      <c r="H200" s="9"/>
      <c r="I200" s="9"/>
      <c r="J200" s="9"/>
      <c r="K200" s="9"/>
      <c r="L200" s="9"/>
    </row>
    <row r="201" spans="2:12" ht="25" customHeight="1">
      <c r="B201" s="9"/>
      <c r="C201" s="9"/>
      <c r="D201" s="9"/>
      <c r="E201" s="9"/>
      <c r="F201" s="9"/>
      <c r="H201" s="9"/>
      <c r="I201" s="9"/>
      <c r="J201" s="9"/>
      <c r="K201" s="9"/>
      <c r="L201" s="9"/>
    </row>
    <row r="202" spans="2:12" ht="25" customHeight="1">
      <c r="B202" s="9"/>
      <c r="C202" s="9"/>
      <c r="D202" s="9"/>
      <c r="E202" s="9"/>
      <c r="F202" s="9"/>
      <c r="H202" s="9"/>
      <c r="I202" s="9"/>
      <c r="J202" s="9"/>
      <c r="K202" s="9"/>
      <c r="L202" s="9"/>
    </row>
    <row r="203" spans="2:12" ht="25" customHeight="1">
      <c r="B203" s="9"/>
      <c r="C203" s="9"/>
      <c r="D203" s="9"/>
      <c r="E203" s="9"/>
      <c r="F203" s="9"/>
      <c r="H203" s="9"/>
      <c r="I203" s="9"/>
      <c r="J203" s="9"/>
      <c r="K203" s="9"/>
      <c r="L203" s="9"/>
    </row>
    <row r="204" spans="2:12" ht="25" customHeight="1">
      <c r="B204" s="9"/>
      <c r="C204" s="9"/>
      <c r="D204" s="9"/>
      <c r="E204" s="9"/>
      <c r="F204" s="9"/>
      <c r="H204" s="9"/>
      <c r="I204" s="9"/>
      <c r="J204" s="9"/>
      <c r="K204" s="9"/>
      <c r="L204" s="9"/>
    </row>
    <row r="205" spans="2:12" ht="25" customHeight="1">
      <c r="B205" s="9"/>
      <c r="C205" s="9"/>
      <c r="D205" s="9"/>
      <c r="E205" s="9"/>
      <c r="F205" s="9"/>
      <c r="H205" s="9"/>
      <c r="I205" s="9"/>
      <c r="J205" s="9"/>
      <c r="K205" s="9"/>
      <c r="L205" s="9"/>
    </row>
    <row r="206" spans="2:12" ht="25" customHeight="1">
      <c r="B206" s="9"/>
      <c r="C206" s="9"/>
      <c r="D206" s="9"/>
      <c r="E206" s="9"/>
      <c r="F206" s="9"/>
      <c r="H206" s="9"/>
      <c r="I206" s="9"/>
      <c r="J206" s="9"/>
      <c r="K206" s="9"/>
      <c r="L206" s="9"/>
    </row>
    <row r="207" spans="2:12" ht="25" customHeight="1">
      <c r="B207" s="9"/>
      <c r="C207" s="9"/>
      <c r="D207" s="9"/>
      <c r="E207" s="9"/>
      <c r="F207" s="9"/>
      <c r="H207" s="9"/>
      <c r="I207" s="9"/>
      <c r="J207" s="9"/>
      <c r="K207" s="9"/>
      <c r="L207" s="9"/>
    </row>
    <row r="208" spans="2:12" ht="25" customHeight="1">
      <c r="B208" s="9"/>
      <c r="C208" s="9"/>
      <c r="D208" s="9"/>
      <c r="E208" s="9"/>
      <c r="F208" s="9"/>
      <c r="H208" s="9"/>
      <c r="I208" s="9"/>
      <c r="J208" s="9"/>
      <c r="K208" s="9"/>
      <c r="L208" s="9"/>
    </row>
    <row r="209" spans="2:12" ht="25" customHeight="1">
      <c r="B209" s="9"/>
      <c r="C209" s="9"/>
      <c r="D209" s="9"/>
      <c r="E209" s="9"/>
      <c r="F209" s="9"/>
      <c r="H209" s="9"/>
      <c r="I209" s="9"/>
      <c r="J209" s="9"/>
      <c r="K209" s="9"/>
      <c r="L209" s="9"/>
    </row>
    <row r="210" spans="2:12" ht="25" customHeight="1">
      <c r="B210" s="9"/>
      <c r="C210" s="9"/>
      <c r="D210" s="9"/>
      <c r="E210" s="9"/>
      <c r="F210" s="9"/>
      <c r="H210" s="9"/>
      <c r="I210" s="9"/>
      <c r="J210" s="9"/>
      <c r="K210" s="9"/>
      <c r="L210" s="9"/>
    </row>
    <row r="211" spans="2:12" ht="25" customHeight="1">
      <c r="B211" s="9"/>
      <c r="C211" s="9"/>
      <c r="D211" s="9"/>
      <c r="E211" s="9"/>
      <c r="F211" s="9"/>
      <c r="H211" s="9"/>
      <c r="I211" s="9"/>
      <c r="J211" s="9"/>
      <c r="K211" s="9"/>
      <c r="L211" s="9"/>
    </row>
    <row r="212" spans="2:12" ht="25" customHeight="1">
      <c r="B212" s="9"/>
      <c r="C212" s="9"/>
      <c r="D212" s="9"/>
      <c r="E212" s="9"/>
      <c r="F212" s="9"/>
      <c r="H212" s="9"/>
      <c r="I212" s="9"/>
      <c r="J212" s="9"/>
      <c r="K212" s="9"/>
      <c r="L212" s="9"/>
    </row>
    <row r="213" spans="2:12" ht="25" customHeight="1">
      <c r="B213" s="9"/>
      <c r="C213" s="9"/>
      <c r="D213" s="9"/>
      <c r="E213" s="9"/>
      <c r="F213" s="9"/>
      <c r="H213" s="9"/>
      <c r="I213" s="9"/>
      <c r="J213" s="9"/>
      <c r="K213" s="9"/>
      <c r="L213" s="9"/>
    </row>
    <row r="214" spans="2:12" ht="25" customHeight="1">
      <c r="B214" s="9"/>
      <c r="C214" s="9"/>
      <c r="D214" s="9"/>
      <c r="E214" s="9"/>
      <c r="F214" s="9"/>
      <c r="H214" s="9"/>
      <c r="I214" s="9"/>
      <c r="J214" s="9"/>
      <c r="K214" s="9"/>
      <c r="L214" s="9"/>
    </row>
    <row r="215" spans="2:12" ht="25" customHeight="1">
      <c r="B215" s="9"/>
      <c r="C215" s="9"/>
      <c r="D215" s="9"/>
      <c r="E215" s="9"/>
      <c r="F215" s="9"/>
      <c r="H215" s="9"/>
      <c r="I215" s="9"/>
      <c r="J215" s="9"/>
      <c r="K215" s="9"/>
      <c r="L215" s="9"/>
    </row>
    <row r="216" spans="2:12" ht="25" customHeight="1">
      <c r="B216" s="9"/>
      <c r="C216" s="9"/>
      <c r="D216" s="9"/>
      <c r="E216" s="9"/>
      <c r="F216" s="9"/>
      <c r="H216" s="9"/>
      <c r="I216" s="9"/>
      <c r="J216" s="9"/>
      <c r="K216" s="9"/>
      <c r="L216" s="9"/>
    </row>
    <row r="217" spans="2:12" ht="25" customHeight="1">
      <c r="B217" s="9"/>
      <c r="C217" s="9"/>
      <c r="D217" s="9"/>
      <c r="E217" s="9"/>
      <c r="F217" s="9"/>
      <c r="H217" s="9"/>
      <c r="I217" s="9"/>
      <c r="J217" s="9"/>
      <c r="K217" s="9"/>
      <c r="L217" s="9"/>
    </row>
    <row r="218" spans="2:12" ht="25" customHeight="1">
      <c r="B218" s="9"/>
      <c r="C218" s="9"/>
      <c r="D218" s="9"/>
      <c r="E218" s="9"/>
      <c r="F218" s="9"/>
      <c r="H218" s="9"/>
      <c r="I218" s="9"/>
      <c r="J218" s="9"/>
      <c r="K218" s="9"/>
      <c r="L218" s="9"/>
    </row>
    <row r="219" spans="2:12" ht="25" customHeight="1">
      <c r="B219" s="9"/>
      <c r="C219" s="9"/>
      <c r="D219" s="9"/>
      <c r="E219" s="9"/>
      <c r="F219" s="9"/>
      <c r="H219" s="9"/>
      <c r="I219" s="9"/>
      <c r="J219" s="9"/>
      <c r="K219" s="9"/>
      <c r="L219" s="9"/>
    </row>
    <row r="220" spans="2:12" ht="25" customHeight="1">
      <c r="B220" s="9"/>
      <c r="C220" s="9"/>
      <c r="D220" s="9"/>
      <c r="E220" s="9"/>
      <c r="F220" s="9"/>
      <c r="H220" s="9"/>
      <c r="I220" s="9"/>
      <c r="J220" s="9"/>
      <c r="K220" s="9"/>
      <c r="L220" s="9"/>
    </row>
    <row r="221" spans="2:12" ht="25" customHeight="1">
      <c r="B221" s="9"/>
      <c r="C221" s="9"/>
      <c r="D221" s="9"/>
      <c r="E221" s="9"/>
      <c r="F221" s="9"/>
      <c r="H221" s="9"/>
      <c r="I221" s="9"/>
      <c r="J221" s="9"/>
      <c r="K221" s="9"/>
      <c r="L221" s="9"/>
    </row>
    <row r="222" spans="2:12" ht="25" customHeight="1">
      <c r="B222" s="9"/>
      <c r="C222" s="9"/>
      <c r="D222" s="9"/>
      <c r="E222" s="9"/>
      <c r="F222" s="9"/>
      <c r="H222" s="9"/>
      <c r="I222" s="9"/>
      <c r="J222" s="9"/>
      <c r="K222" s="9"/>
      <c r="L222" s="9"/>
    </row>
    <row r="223" spans="2:12" ht="25" customHeight="1">
      <c r="B223" s="9"/>
      <c r="C223" s="9"/>
      <c r="D223" s="9"/>
      <c r="E223" s="9"/>
      <c r="F223" s="9"/>
      <c r="H223" s="9"/>
      <c r="I223" s="9"/>
      <c r="J223" s="9"/>
      <c r="K223" s="9"/>
      <c r="L223" s="9"/>
    </row>
    <row r="224" spans="2:12" ht="25" customHeight="1">
      <c r="B224" s="9"/>
      <c r="C224" s="9"/>
      <c r="D224" s="9"/>
      <c r="E224" s="9"/>
      <c r="F224" s="9"/>
      <c r="H224" s="9"/>
      <c r="I224" s="9"/>
      <c r="J224" s="9"/>
      <c r="K224" s="9"/>
      <c r="L224" s="9"/>
    </row>
    <row r="225" spans="2:12" ht="25" customHeight="1">
      <c r="B225" s="9"/>
      <c r="C225" s="9"/>
      <c r="D225" s="9"/>
      <c r="E225" s="9"/>
      <c r="F225" s="9"/>
      <c r="H225" s="9"/>
      <c r="I225" s="9"/>
      <c r="J225" s="9"/>
      <c r="K225" s="9"/>
      <c r="L225" s="9"/>
    </row>
    <row r="226" spans="2:12" ht="25" customHeight="1">
      <c r="B226" s="9"/>
      <c r="C226" s="9"/>
      <c r="D226" s="9"/>
      <c r="E226" s="9"/>
      <c r="F226" s="9"/>
      <c r="H226" s="9"/>
      <c r="I226" s="9"/>
      <c r="J226" s="9"/>
      <c r="K226" s="9"/>
      <c r="L226" s="9"/>
    </row>
    <row r="227" spans="2:12" ht="25" customHeight="1">
      <c r="B227" s="9"/>
      <c r="C227" s="9"/>
      <c r="D227" s="9"/>
      <c r="E227" s="9"/>
      <c r="F227" s="9"/>
      <c r="H227" s="9"/>
      <c r="I227" s="9"/>
      <c r="J227" s="9"/>
      <c r="K227" s="9"/>
      <c r="L227" s="9"/>
    </row>
    <row r="228" spans="2:12" ht="25" customHeight="1">
      <c r="B228" s="9"/>
      <c r="C228" s="9"/>
      <c r="D228" s="9"/>
      <c r="E228" s="9"/>
      <c r="F228" s="9"/>
      <c r="H228" s="9"/>
      <c r="I228" s="9"/>
      <c r="J228" s="9"/>
      <c r="K228" s="9"/>
      <c r="L228" s="9"/>
    </row>
    <row r="229" spans="2:12" ht="25" customHeight="1">
      <c r="B229" s="9"/>
      <c r="C229" s="9"/>
      <c r="D229" s="9"/>
      <c r="E229" s="9"/>
      <c r="F229" s="9"/>
      <c r="H229" s="9"/>
      <c r="I229" s="9"/>
      <c r="J229" s="9"/>
      <c r="K229" s="9"/>
      <c r="L229" s="9"/>
    </row>
    <row r="230" spans="2:12" ht="25" customHeight="1">
      <c r="B230" s="9"/>
      <c r="C230" s="9"/>
      <c r="D230" s="9"/>
      <c r="E230" s="9"/>
      <c r="F230" s="9"/>
      <c r="H230" s="9"/>
      <c r="I230" s="9"/>
      <c r="J230" s="9"/>
      <c r="K230" s="9"/>
      <c r="L230" s="9"/>
    </row>
    <row r="231" spans="2:12" ht="25" customHeight="1">
      <c r="B231" s="9"/>
      <c r="C231" s="9"/>
      <c r="D231" s="9"/>
      <c r="E231" s="9"/>
      <c r="F231" s="9"/>
      <c r="H231" s="9"/>
      <c r="I231" s="9"/>
      <c r="J231" s="9"/>
      <c r="K231" s="9"/>
      <c r="L231" s="9"/>
    </row>
    <row r="232" spans="2:12" ht="25" customHeight="1">
      <c r="B232" s="9"/>
      <c r="C232" s="9"/>
      <c r="D232" s="9"/>
      <c r="E232" s="9"/>
      <c r="F232" s="9"/>
      <c r="H232" s="9"/>
      <c r="I232" s="9"/>
      <c r="J232" s="9"/>
      <c r="K232" s="9"/>
      <c r="L232" s="9"/>
    </row>
    <row r="233" spans="2:12" ht="25" customHeight="1">
      <c r="B233" s="9"/>
      <c r="C233" s="9"/>
      <c r="D233" s="9"/>
      <c r="E233" s="9"/>
      <c r="F233" s="9"/>
      <c r="H233" s="9"/>
      <c r="I233" s="9"/>
      <c r="J233" s="9"/>
      <c r="K233" s="9"/>
      <c r="L233" s="9"/>
    </row>
    <row r="234" spans="2:12" ht="25" customHeight="1">
      <c r="B234" s="9"/>
      <c r="C234" s="9"/>
      <c r="D234" s="9"/>
      <c r="E234" s="9"/>
      <c r="F234" s="9"/>
      <c r="H234" s="9"/>
      <c r="I234" s="9"/>
      <c r="J234" s="9"/>
      <c r="K234" s="9"/>
      <c r="L234" s="9"/>
    </row>
    <row r="235" spans="2:12" ht="25" customHeight="1">
      <c r="B235" s="9"/>
      <c r="C235" s="9"/>
      <c r="D235" s="9"/>
      <c r="E235" s="9"/>
      <c r="F235" s="9"/>
      <c r="H235" s="9"/>
      <c r="I235" s="9"/>
      <c r="J235" s="9"/>
      <c r="K235" s="9"/>
      <c r="L235" s="9"/>
    </row>
    <row r="236" spans="2:12" ht="25" customHeight="1">
      <c r="B236" s="9"/>
      <c r="C236" s="9"/>
      <c r="D236" s="9"/>
      <c r="E236" s="9"/>
      <c r="F236" s="9"/>
      <c r="H236" s="9"/>
      <c r="I236" s="9"/>
      <c r="J236" s="9"/>
      <c r="K236" s="9"/>
      <c r="L236" s="9"/>
    </row>
    <row r="237" spans="2:12" ht="25" customHeight="1">
      <c r="B237" s="9"/>
      <c r="C237" s="9"/>
      <c r="D237" s="9"/>
      <c r="E237" s="9"/>
      <c r="F237" s="9"/>
      <c r="H237" s="9"/>
      <c r="I237" s="9"/>
      <c r="J237" s="9"/>
      <c r="K237" s="9"/>
      <c r="L237" s="9"/>
    </row>
    <row r="238" spans="2:12" ht="25" customHeight="1">
      <c r="B238" s="9"/>
      <c r="C238" s="9"/>
      <c r="D238" s="9"/>
      <c r="E238" s="9"/>
      <c r="F238" s="9"/>
      <c r="H238" s="9"/>
      <c r="I238" s="9"/>
      <c r="J238" s="9"/>
      <c r="K238" s="9"/>
      <c r="L238" s="9"/>
    </row>
    <row r="239" spans="2:12" ht="25" customHeight="1">
      <c r="B239" s="9"/>
      <c r="C239" s="9"/>
      <c r="D239" s="9"/>
      <c r="E239" s="9"/>
      <c r="F239" s="9"/>
      <c r="H239" s="9"/>
      <c r="I239" s="9"/>
      <c r="J239" s="9"/>
      <c r="K239" s="9"/>
      <c r="L239" s="9"/>
    </row>
    <row r="240" spans="2:12" ht="25" customHeight="1">
      <c r="B240" s="9"/>
      <c r="C240" s="9"/>
      <c r="D240" s="9"/>
      <c r="E240" s="9"/>
      <c r="F240" s="9"/>
      <c r="H240" s="9"/>
      <c r="I240" s="9"/>
      <c r="J240" s="9"/>
      <c r="K240" s="9"/>
      <c r="L240" s="9"/>
    </row>
    <row r="241" spans="2:12" ht="25" customHeight="1">
      <c r="B241" s="9"/>
      <c r="C241" s="9"/>
      <c r="D241" s="9"/>
      <c r="E241" s="9"/>
      <c r="F241" s="9"/>
      <c r="H241" s="9"/>
      <c r="I241" s="9"/>
      <c r="J241" s="9"/>
      <c r="K241" s="9"/>
      <c r="L241" s="9"/>
    </row>
    <row r="242" spans="2:12" ht="25" customHeight="1">
      <c r="B242" s="9"/>
      <c r="C242" s="9"/>
      <c r="D242" s="9"/>
      <c r="E242" s="9"/>
      <c r="F242" s="9"/>
      <c r="H242" s="9"/>
      <c r="I242" s="9"/>
      <c r="J242" s="9"/>
      <c r="K242" s="9"/>
      <c r="L242" s="9"/>
    </row>
    <row r="243" spans="2:12" ht="25" customHeight="1">
      <c r="B243" s="9"/>
      <c r="C243" s="9"/>
      <c r="D243" s="9"/>
      <c r="E243" s="9"/>
      <c r="F243" s="9"/>
      <c r="H243" s="9"/>
      <c r="I243" s="9"/>
      <c r="J243" s="9"/>
      <c r="K243" s="9"/>
      <c r="L243" s="9"/>
    </row>
    <row r="244" spans="2:12" ht="25" customHeight="1">
      <c r="B244" s="9"/>
      <c r="C244" s="9"/>
      <c r="D244" s="9"/>
      <c r="E244" s="9"/>
      <c r="F244" s="9"/>
      <c r="H244" s="9"/>
      <c r="I244" s="9"/>
      <c r="J244" s="9"/>
      <c r="K244" s="9"/>
      <c r="L244" s="9"/>
    </row>
    <row r="245" spans="2:12" ht="25" customHeight="1">
      <c r="B245" s="9"/>
      <c r="C245" s="9"/>
      <c r="D245" s="9"/>
      <c r="E245" s="9"/>
      <c r="F245" s="9"/>
      <c r="H245" s="9"/>
      <c r="I245" s="9"/>
      <c r="J245" s="9"/>
      <c r="K245" s="9"/>
      <c r="L245" s="9"/>
    </row>
    <row r="246" spans="2:12" ht="25" customHeight="1">
      <c r="B246" s="9"/>
      <c r="C246" s="9"/>
      <c r="D246" s="9"/>
      <c r="E246" s="9"/>
      <c r="F246" s="9"/>
      <c r="H246" s="9"/>
      <c r="I246" s="9"/>
      <c r="J246" s="9"/>
      <c r="K246" s="9"/>
      <c r="L246" s="9"/>
    </row>
    <row r="247" spans="2:12" ht="25" customHeight="1">
      <c r="B247" s="9"/>
      <c r="C247" s="9"/>
      <c r="D247" s="9"/>
      <c r="E247" s="9"/>
      <c r="F247" s="9"/>
      <c r="H247" s="9"/>
      <c r="I247" s="9"/>
      <c r="J247" s="9"/>
      <c r="K247" s="9"/>
      <c r="L247" s="9"/>
    </row>
    <row r="248" spans="2:12" ht="25" customHeight="1">
      <c r="B248" s="9"/>
      <c r="C248" s="9"/>
      <c r="D248" s="9"/>
      <c r="E248" s="9"/>
      <c r="F248" s="9"/>
      <c r="H248" s="9"/>
      <c r="I248" s="9"/>
      <c r="J248" s="9"/>
      <c r="K248" s="9"/>
      <c r="L248" s="9"/>
    </row>
    <row r="249" spans="2:12" ht="25" customHeight="1">
      <c r="B249" s="9"/>
      <c r="C249" s="9"/>
      <c r="D249" s="9"/>
      <c r="E249" s="9"/>
      <c r="F249" s="9"/>
      <c r="H249" s="9"/>
      <c r="I249" s="9"/>
      <c r="J249" s="9"/>
      <c r="K249" s="9"/>
      <c r="L249" s="9"/>
    </row>
    <row r="250" spans="2:12" ht="25" customHeight="1">
      <c r="B250" s="9"/>
      <c r="C250" s="9"/>
      <c r="D250" s="9"/>
      <c r="E250" s="9"/>
      <c r="F250" s="9"/>
      <c r="H250" s="9"/>
      <c r="I250" s="9"/>
      <c r="J250" s="9"/>
      <c r="K250" s="9"/>
      <c r="L250" s="9"/>
    </row>
    <row r="251" spans="2:12" ht="25" customHeight="1">
      <c r="B251" s="9"/>
      <c r="C251" s="9"/>
      <c r="D251" s="9"/>
      <c r="E251" s="9"/>
      <c r="F251" s="9"/>
      <c r="H251" s="9"/>
      <c r="I251" s="9"/>
      <c r="J251" s="9"/>
      <c r="K251" s="9"/>
      <c r="L251" s="9"/>
    </row>
    <row r="252" spans="2:12" ht="25" customHeight="1">
      <c r="B252" s="9"/>
      <c r="C252" s="9"/>
      <c r="D252" s="9"/>
      <c r="E252" s="9"/>
      <c r="F252" s="9"/>
      <c r="H252" s="9"/>
      <c r="I252" s="9"/>
      <c r="J252" s="9"/>
      <c r="K252" s="9"/>
      <c r="L252" s="9"/>
    </row>
    <row r="253" spans="2:12" ht="25" customHeight="1">
      <c r="B253" s="9"/>
      <c r="C253" s="9"/>
      <c r="D253" s="9"/>
      <c r="E253" s="9"/>
      <c r="F253" s="9"/>
      <c r="H253" s="9"/>
      <c r="I253" s="9"/>
      <c r="J253" s="9"/>
      <c r="K253" s="9"/>
      <c r="L253" s="9"/>
    </row>
    <row r="254" spans="2:12" ht="25" customHeight="1">
      <c r="B254" s="9"/>
      <c r="C254" s="9"/>
      <c r="D254" s="9"/>
      <c r="E254" s="9"/>
      <c r="F254" s="9"/>
      <c r="H254" s="9"/>
      <c r="I254" s="9"/>
      <c r="J254" s="9"/>
      <c r="K254" s="9"/>
      <c r="L254" s="9"/>
    </row>
    <row r="255" spans="2:12" ht="25" customHeight="1">
      <c r="B255" s="9"/>
      <c r="C255" s="9"/>
      <c r="D255" s="9"/>
      <c r="E255" s="9"/>
      <c r="F255" s="9"/>
      <c r="H255" s="9"/>
      <c r="I255" s="9"/>
      <c r="J255" s="9"/>
      <c r="K255" s="9"/>
      <c r="L255" s="9"/>
    </row>
    <row r="256" spans="2:12" ht="25" customHeight="1">
      <c r="B256" s="9"/>
      <c r="C256" s="9"/>
      <c r="D256" s="9"/>
      <c r="E256" s="9"/>
      <c r="F256" s="9"/>
      <c r="H256" s="9"/>
      <c r="I256" s="9"/>
      <c r="J256" s="9"/>
      <c r="K256" s="9"/>
      <c r="L256" s="9"/>
    </row>
    <row r="257" spans="2:12" ht="25" customHeight="1">
      <c r="B257" s="9"/>
      <c r="C257" s="9"/>
      <c r="D257" s="9"/>
      <c r="E257" s="9"/>
      <c r="F257" s="9"/>
      <c r="H257" s="9"/>
      <c r="I257" s="9"/>
      <c r="J257" s="9"/>
      <c r="K257" s="9"/>
      <c r="L257" s="9"/>
    </row>
    <row r="258" spans="2:12" ht="25" customHeight="1">
      <c r="B258" s="9"/>
      <c r="C258" s="9"/>
      <c r="D258" s="9"/>
      <c r="E258" s="9"/>
      <c r="F258" s="9"/>
      <c r="H258" s="9"/>
      <c r="I258" s="9"/>
      <c r="J258" s="9"/>
      <c r="K258" s="9"/>
      <c r="L258" s="9"/>
    </row>
    <row r="259" spans="2:12" ht="25" customHeight="1">
      <c r="B259" s="9"/>
      <c r="C259" s="9"/>
      <c r="D259" s="9"/>
      <c r="E259" s="9"/>
      <c r="F259" s="9"/>
      <c r="H259" s="9"/>
      <c r="I259" s="9"/>
      <c r="J259" s="9"/>
      <c r="K259" s="9"/>
      <c r="L259" s="9"/>
    </row>
    <row r="260" spans="2:12" ht="25" customHeight="1">
      <c r="B260" s="9"/>
      <c r="C260" s="9"/>
      <c r="D260" s="9"/>
      <c r="E260" s="9"/>
      <c r="F260" s="9"/>
      <c r="H260" s="9"/>
      <c r="I260" s="9"/>
      <c r="J260" s="9"/>
      <c r="K260" s="9"/>
      <c r="L260" s="9"/>
    </row>
    <row r="261" spans="2:12" ht="25" customHeight="1">
      <c r="B261" s="9"/>
      <c r="C261" s="9"/>
      <c r="D261" s="9"/>
      <c r="E261" s="9"/>
      <c r="F261" s="9"/>
      <c r="H261" s="9"/>
      <c r="I261" s="9"/>
      <c r="J261" s="9"/>
      <c r="K261" s="9"/>
      <c r="L261" s="9"/>
    </row>
    <row r="262" spans="2:12" ht="25" customHeight="1">
      <c r="B262" s="9"/>
      <c r="C262" s="9"/>
      <c r="D262" s="9"/>
      <c r="E262" s="9"/>
      <c r="F262" s="9"/>
      <c r="H262" s="9"/>
      <c r="I262" s="9"/>
      <c r="J262" s="9"/>
      <c r="K262" s="9"/>
      <c r="L262" s="9"/>
    </row>
    <row r="263" spans="2:12" ht="25" customHeight="1">
      <c r="B263" s="9"/>
      <c r="C263" s="9"/>
      <c r="D263" s="9"/>
      <c r="E263" s="9"/>
      <c r="F263" s="9"/>
      <c r="H263" s="9"/>
      <c r="I263" s="9"/>
      <c r="J263" s="9"/>
      <c r="K263" s="9"/>
      <c r="L263" s="9"/>
    </row>
    <row r="264" spans="2:12" ht="25" customHeight="1">
      <c r="B264" s="9"/>
      <c r="C264" s="9"/>
      <c r="D264" s="9"/>
      <c r="E264" s="9"/>
      <c r="F264" s="9"/>
      <c r="H264" s="9"/>
      <c r="I264" s="9"/>
      <c r="J264" s="9"/>
      <c r="K264" s="9"/>
      <c r="L264" s="9"/>
    </row>
    <row r="265" spans="2:12" ht="25" customHeight="1">
      <c r="B265" s="9"/>
      <c r="C265" s="9"/>
      <c r="D265" s="9"/>
      <c r="E265" s="9"/>
      <c r="F265" s="9"/>
      <c r="H265" s="9"/>
      <c r="I265" s="9"/>
      <c r="J265" s="9"/>
      <c r="K265" s="9"/>
      <c r="L265" s="9"/>
    </row>
    <row r="266" spans="2:12" ht="25" customHeight="1">
      <c r="B266" s="9"/>
      <c r="C266" s="9"/>
      <c r="D266" s="9"/>
      <c r="E266" s="9"/>
      <c r="F266" s="9"/>
      <c r="H266" s="9"/>
      <c r="I266" s="9"/>
      <c r="J266" s="9"/>
      <c r="K266" s="9"/>
      <c r="L266" s="9"/>
    </row>
    <row r="267" spans="2:12" ht="25" customHeight="1">
      <c r="B267" s="9"/>
      <c r="C267" s="9"/>
      <c r="D267" s="9"/>
      <c r="E267" s="9"/>
      <c r="F267" s="9"/>
      <c r="H267" s="9"/>
      <c r="I267" s="9"/>
      <c r="J267" s="9"/>
      <c r="K267" s="9"/>
      <c r="L267" s="9"/>
    </row>
    <row r="268" spans="2:12" ht="25" customHeight="1">
      <c r="B268" s="9"/>
      <c r="C268" s="9"/>
      <c r="D268" s="9"/>
      <c r="E268" s="9"/>
      <c r="F268" s="9"/>
      <c r="H268" s="9"/>
      <c r="I268" s="9"/>
      <c r="J268" s="9"/>
      <c r="K268" s="9"/>
      <c r="L268" s="9"/>
    </row>
    <row r="269" spans="2:12" ht="25" customHeight="1">
      <c r="B269" s="9"/>
      <c r="C269" s="9"/>
      <c r="D269" s="9"/>
      <c r="E269" s="9"/>
      <c r="F269" s="9"/>
      <c r="H269" s="9"/>
      <c r="I269" s="9"/>
      <c r="J269" s="9"/>
      <c r="K269" s="9"/>
      <c r="L269" s="9"/>
    </row>
    <row r="270" spans="2:12" ht="25" customHeight="1">
      <c r="B270" s="9"/>
      <c r="C270" s="9"/>
      <c r="D270" s="9"/>
      <c r="E270" s="9"/>
      <c r="F270" s="9"/>
      <c r="H270" s="9"/>
      <c r="I270" s="9"/>
      <c r="J270" s="9"/>
      <c r="K270" s="9"/>
      <c r="L270" s="9"/>
    </row>
    <row r="271" spans="2:12" ht="25" customHeight="1">
      <c r="B271" s="9"/>
      <c r="C271" s="9"/>
      <c r="D271" s="9"/>
      <c r="E271" s="9"/>
      <c r="F271" s="9"/>
      <c r="H271" s="9"/>
      <c r="I271" s="9"/>
      <c r="J271" s="9"/>
      <c r="K271" s="9"/>
      <c r="L271" s="9"/>
    </row>
    <row r="272" spans="2:12" ht="25" customHeight="1">
      <c r="B272" s="9"/>
      <c r="C272" s="9"/>
      <c r="D272" s="9"/>
      <c r="E272" s="9"/>
      <c r="F272" s="9"/>
      <c r="H272" s="9"/>
      <c r="I272" s="9"/>
      <c r="J272" s="9"/>
      <c r="K272" s="9"/>
      <c r="L272" s="9"/>
    </row>
    <row r="273" spans="2:12" ht="25" customHeight="1">
      <c r="B273" s="9"/>
      <c r="C273" s="9"/>
      <c r="D273" s="9"/>
      <c r="E273" s="9"/>
      <c r="F273" s="9"/>
      <c r="H273" s="9"/>
      <c r="I273" s="9"/>
      <c r="J273" s="9"/>
      <c r="K273" s="9"/>
      <c r="L273" s="9"/>
    </row>
    <row r="274" spans="2:12" ht="25" customHeight="1">
      <c r="B274" s="9"/>
      <c r="C274" s="9"/>
      <c r="D274" s="9"/>
      <c r="E274" s="9"/>
      <c r="F274" s="9"/>
      <c r="H274" s="9"/>
      <c r="I274" s="9"/>
      <c r="J274" s="9"/>
      <c r="K274" s="9"/>
      <c r="L274" s="9"/>
    </row>
    <row r="275" spans="2:12" ht="25" customHeight="1">
      <c r="B275" s="9"/>
      <c r="C275" s="9"/>
      <c r="D275" s="9"/>
      <c r="E275" s="9"/>
      <c r="F275" s="9"/>
      <c r="H275" s="9"/>
      <c r="I275" s="9"/>
      <c r="J275" s="9"/>
      <c r="K275" s="9"/>
      <c r="L275" s="9"/>
    </row>
    <row r="276" spans="2:12" ht="25" customHeight="1">
      <c r="B276" s="9"/>
      <c r="C276" s="9"/>
      <c r="D276" s="9"/>
      <c r="E276" s="9"/>
      <c r="F276" s="9"/>
      <c r="H276" s="9"/>
      <c r="I276" s="9"/>
      <c r="J276" s="9"/>
      <c r="K276" s="9"/>
      <c r="L276" s="9"/>
    </row>
    <row r="277" spans="2:12" ht="25" customHeight="1">
      <c r="B277" s="9"/>
      <c r="C277" s="9"/>
      <c r="D277" s="9"/>
      <c r="E277" s="9"/>
      <c r="F277" s="9"/>
      <c r="H277" s="9"/>
      <c r="I277" s="9"/>
      <c r="J277" s="9"/>
      <c r="K277" s="9"/>
      <c r="L277" s="9"/>
    </row>
    <row r="278" spans="2:12" ht="25" customHeight="1">
      <c r="B278" s="9"/>
      <c r="C278" s="9"/>
      <c r="D278" s="9"/>
      <c r="E278" s="9"/>
      <c r="F278" s="9"/>
      <c r="H278" s="9"/>
      <c r="I278" s="9"/>
      <c r="J278" s="9"/>
      <c r="K278" s="9"/>
      <c r="L278" s="9"/>
    </row>
    <row r="279" spans="2:12" ht="25" customHeight="1">
      <c r="B279" s="9"/>
      <c r="C279" s="9"/>
      <c r="D279" s="9"/>
      <c r="E279" s="9"/>
      <c r="F279" s="9"/>
      <c r="H279" s="9"/>
      <c r="I279" s="9"/>
      <c r="J279" s="9"/>
      <c r="K279" s="9"/>
      <c r="L279" s="9"/>
    </row>
    <row r="280" spans="2:12" ht="25" customHeight="1">
      <c r="B280" s="9"/>
      <c r="C280" s="9"/>
      <c r="D280" s="9"/>
      <c r="E280" s="9"/>
      <c r="F280" s="9"/>
      <c r="H280" s="9"/>
      <c r="I280" s="9"/>
      <c r="J280" s="9"/>
      <c r="K280" s="9"/>
      <c r="L280" s="9"/>
    </row>
    <row r="281" spans="2:12" ht="25" customHeight="1">
      <c r="B281" s="9"/>
      <c r="C281" s="9"/>
      <c r="D281" s="9"/>
      <c r="E281" s="9"/>
      <c r="F281" s="9"/>
      <c r="H281" s="9"/>
      <c r="I281" s="9"/>
      <c r="J281" s="9"/>
      <c r="K281" s="9"/>
      <c r="L281" s="9"/>
    </row>
    <row r="282" spans="2:12" ht="25" customHeight="1">
      <c r="B282" s="9"/>
      <c r="C282" s="9"/>
      <c r="D282" s="9"/>
      <c r="E282" s="9"/>
      <c r="F282" s="9"/>
      <c r="H282" s="9"/>
      <c r="I282" s="9"/>
      <c r="J282" s="9"/>
      <c r="K282" s="9"/>
      <c r="L282" s="9"/>
    </row>
    <row r="283" spans="2:12" ht="25" customHeight="1">
      <c r="B283" s="9"/>
      <c r="C283" s="9"/>
      <c r="D283" s="9"/>
      <c r="E283" s="9"/>
      <c r="F283" s="9"/>
      <c r="H283" s="9"/>
      <c r="I283" s="9"/>
      <c r="J283" s="9"/>
      <c r="K283" s="9"/>
      <c r="L283" s="9"/>
    </row>
    <row r="284" spans="2:12" ht="25" customHeight="1">
      <c r="B284" s="9"/>
      <c r="C284" s="9"/>
      <c r="D284" s="9"/>
      <c r="E284" s="9"/>
      <c r="F284" s="9"/>
      <c r="H284" s="9"/>
      <c r="I284" s="9"/>
      <c r="J284" s="9"/>
      <c r="K284" s="9"/>
      <c r="L284" s="9"/>
    </row>
    <row r="285" spans="2:12" ht="25" customHeight="1">
      <c r="B285" s="9"/>
      <c r="C285" s="9"/>
      <c r="D285" s="9"/>
      <c r="E285" s="9"/>
      <c r="F285" s="9"/>
      <c r="H285" s="9"/>
      <c r="I285" s="9"/>
      <c r="J285" s="9"/>
      <c r="K285" s="9"/>
      <c r="L285" s="9"/>
    </row>
    <row r="286" spans="2:12" ht="25" customHeight="1">
      <c r="B286" s="9"/>
      <c r="C286" s="9"/>
      <c r="D286" s="9"/>
      <c r="E286" s="9"/>
      <c r="F286" s="9"/>
      <c r="H286" s="9"/>
      <c r="I286" s="9"/>
      <c r="J286" s="9"/>
      <c r="K286" s="9"/>
      <c r="L286" s="9"/>
    </row>
    <row r="287" spans="2:12" ht="25" customHeight="1">
      <c r="B287" s="9"/>
      <c r="C287" s="9"/>
      <c r="D287" s="9"/>
      <c r="E287" s="9"/>
      <c r="F287" s="9"/>
      <c r="H287" s="9"/>
      <c r="I287" s="9"/>
      <c r="J287" s="9"/>
      <c r="K287" s="9"/>
      <c r="L287" s="9"/>
    </row>
    <row r="288" spans="2:12" ht="25" customHeight="1">
      <c r="B288" s="9"/>
      <c r="C288" s="9"/>
      <c r="D288" s="9"/>
      <c r="E288" s="9"/>
      <c r="F288" s="9"/>
      <c r="H288" s="9"/>
      <c r="I288" s="9"/>
      <c r="J288" s="9"/>
      <c r="K288" s="9"/>
      <c r="L288" s="9"/>
    </row>
    <row r="289" spans="2:12" ht="25" customHeight="1">
      <c r="B289" s="9"/>
      <c r="C289" s="9"/>
      <c r="D289" s="9"/>
      <c r="E289" s="9"/>
      <c r="F289" s="9"/>
      <c r="H289" s="9"/>
      <c r="I289" s="9"/>
      <c r="J289" s="9"/>
      <c r="K289" s="9"/>
      <c r="L289" s="9"/>
    </row>
    <row r="290" spans="2:12" ht="25" customHeight="1">
      <c r="B290" s="9"/>
      <c r="C290" s="9"/>
      <c r="D290" s="9"/>
      <c r="E290" s="9"/>
      <c r="F290" s="9"/>
      <c r="H290" s="9"/>
      <c r="I290" s="9"/>
      <c r="J290" s="9"/>
      <c r="K290" s="9"/>
      <c r="L290" s="9"/>
    </row>
    <row r="291" spans="2:12" ht="25" customHeight="1">
      <c r="B291" s="9"/>
      <c r="C291" s="9"/>
      <c r="D291" s="9"/>
      <c r="E291" s="9"/>
      <c r="F291" s="9"/>
      <c r="H291" s="9"/>
      <c r="I291" s="9"/>
      <c r="J291" s="9"/>
      <c r="K291" s="9"/>
      <c r="L291" s="9"/>
    </row>
    <row r="292" spans="2:12" ht="25" customHeight="1">
      <c r="B292" s="9"/>
      <c r="C292" s="9"/>
      <c r="D292" s="9"/>
      <c r="E292" s="9"/>
      <c r="F292" s="9"/>
      <c r="H292" s="9"/>
      <c r="I292" s="9"/>
      <c r="J292" s="9"/>
      <c r="K292" s="9"/>
      <c r="L292" s="9"/>
    </row>
    <row r="293" spans="2:12" ht="25" customHeight="1">
      <c r="B293" s="9"/>
      <c r="C293" s="9"/>
      <c r="D293" s="9"/>
      <c r="E293" s="9"/>
      <c r="F293" s="9"/>
      <c r="H293" s="9"/>
      <c r="I293" s="9"/>
      <c r="J293" s="9"/>
      <c r="K293" s="9"/>
      <c r="L293" s="9"/>
    </row>
    <row r="294" spans="2:12" ht="25" customHeight="1">
      <c r="B294" s="9"/>
      <c r="C294" s="9"/>
      <c r="D294" s="9"/>
      <c r="E294" s="9"/>
      <c r="F294" s="9"/>
      <c r="H294" s="9"/>
      <c r="I294" s="9"/>
      <c r="J294" s="9"/>
      <c r="K294" s="9"/>
      <c r="L294" s="9"/>
    </row>
    <row r="295" spans="2:12" ht="25" customHeight="1">
      <c r="B295" s="9"/>
      <c r="C295" s="9"/>
      <c r="D295" s="9"/>
      <c r="E295" s="9"/>
      <c r="F295" s="9"/>
      <c r="H295" s="9"/>
      <c r="I295" s="9"/>
      <c r="J295" s="9"/>
      <c r="K295" s="9"/>
      <c r="L295" s="9"/>
    </row>
    <row r="296" spans="2:12" ht="25" customHeight="1">
      <c r="B296" s="9"/>
      <c r="C296" s="9"/>
      <c r="D296" s="9"/>
      <c r="E296" s="9"/>
      <c r="F296" s="9"/>
      <c r="H296" s="9"/>
      <c r="I296" s="9"/>
      <c r="J296" s="9"/>
      <c r="K296" s="9"/>
      <c r="L296" s="9"/>
    </row>
    <row r="297" spans="2:12" ht="25" customHeight="1">
      <c r="B297" s="9"/>
      <c r="C297" s="9"/>
      <c r="D297" s="9"/>
      <c r="E297" s="9"/>
      <c r="F297" s="9"/>
      <c r="H297" s="9"/>
      <c r="I297" s="9"/>
      <c r="J297" s="9"/>
      <c r="K297" s="9"/>
      <c r="L297" s="9"/>
    </row>
    <row r="298" spans="2:12" ht="25" customHeight="1">
      <c r="B298" s="9"/>
      <c r="C298" s="9"/>
      <c r="D298" s="9"/>
      <c r="E298" s="9"/>
      <c r="F298" s="9"/>
      <c r="H298" s="9"/>
      <c r="I298" s="9"/>
      <c r="J298" s="9"/>
      <c r="K298" s="9"/>
      <c r="L298" s="9"/>
    </row>
    <row r="299" spans="2:12" ht="25" customHeight="1">
      <c r="B299" s="9"/>
      <c r="C299" s="9"/>
      <c r="D299" s="9"/>
      <c r="E299" s="9"/>
      <c r="F299" s="9"/>
      <c r="H299" s="9"/>
      <c r="I299" s="9"/>
      <c r="J299" s="9"/>
      <c r="K299" s="9"/>
      <c r="L299" s="9"/>
    </row>
    <row r="300" spans="2:12" ht="25" customHeight="1">
      <c r="B300" s="9"/>
      <c r="C300" s="9"/>
      <c r="D300" s="9"/>
      <c r="E300" s="9"/>
      <c r="F300" s="9"/>
      <c r="H300" s="9"/>
      <c r="I300" s="9"/>
      <c r="J300" s="9"/>
      <c r="K300" s="9"/>
      <c r="L300" s="9"/>
    </row>
    <row r="301" spans="2:12" ht="25" customHeight="1">
      <c r="B301" s="9"/>
      <c r="C301" s="9"/>
      <c r="D301" s="9"/>
      <c r="E301" s="9"/>
      <c r="F301" s="9"/>
      <c r="H301" s="9"/>
      <c r="I301" s="9"/>
      <c r="J301" s="9"/>
      <c r="K301" s="9"/>
      <c r="L301" s="9"/>
    </row>
    <row r="302" spans="2:12" ht="25" customHeight="1">
      <c r="B302" s="9"/>
      <c r="C302" s="9"/>
      <c r="D302" s="9"/>
      <c r="E302" s="9"/>
      <c r="F302" s="9"/>
      <c r="H302" s="9"/>
      <c r="I302" s="9"/>
      <c r="J302" s="9"/>
      <c r="K302" s="9"/>
      <c r="L302" s="9"/>
    </row>
    <row r="303" spans="2:12" ht="25" customHeight="1">
      <c r="B303" s="9"/>
      <c r="C303" s="9"/>
      <c r="D303" s="9"/>
      <c r="E303" s="9"/>
      <c r="F303" s="9"/>
      <c r="H303" s="9"/>
      <c r="I303" s="9"/>
      <c r="J303" s="9"/>
      <c r="K303" s="9"/>
      <c r="L303" s="9"/>
    </row>
    <row r="304" spans="2:12" ht="25" customHeight="1">
      <c r="B304" s="9"/>
      <c r="C304" s="9"/>
      <c r="D304" s="9"/>
      <c r="E304" s="9"/>
      <c r="F304" s="9"/>
      <c r="H304" s="9"/>
      <c r="I304" s="9"/>
      <c r="J304" s="9"/>
      <c r="K304" s="9"/>
      <c r="L304" s="9"/>
    </row>
    <row r="305" spans="2:12" ht="25" customHeight="1">
      <c r="B305" s="9"/>
      <c r="C305" s="9"/>
      <c r="D305" s="9"/>
      <c r="E305" s="9"/>
      <c r="F305" s="9"/>
      <c r="H305" s="9"/>
      <c r="I305" s="9"/>
      <c r="J305" s="9"/>
      <c r="K305" s="9"/>
      <c r="L305" s="9"/>
    </row>
    <row r="306" spans="2:12" ht="25" customHeight="1">
      <c r="B306" s="9"/>
      <c r="C306" s="9"/>
      <c r="D306" s="9"/>
      <c r="E306" s="9"/>
      <c r="F306" s="9"/>
      <c r="H306" s="9"/>
      <c r="I306" s="9"/>
      <c r="J306" s="9"/>
      <c r="K306" s="9"/>
      <c r="L306" s="9"/>
    </row>
    <row r="307" spans="2:12" ht="25" customHeight="1">
      <c r="B307" s="9"/>
      <c r="C307" s="9"/>
      <c r="D307" s="9"/>
      <c r="E307" s="9"/>
      <c r="F307" s="9"/>
      <c r="H307" s="9"/>
      <c r="I307" s="9"/>
      <c r="J307" s="9"/>
      <c r="K307" s="9"/>
      <c r="L307" s="9"/>
    </row>
    <row r="308" spans="2:12" ht="25" customHeight="1">
      <c r="B308" s="9"/>
      <c r="C308" s="9"/>
      <c r="D308" s="9"/>
      <c r="E308" s="9"/>
      <c r="F308" s="9"/>
      <c r="H308" s="9"/>
      <c r="I308" s="9"/>
      <c r="J308" s="9"/>
      <c r="K308" s="9"/>
      <c r="L308" s="9"/>
    </row>
    <row r="309" spans="2:12" ht="25" customHeight="1">
      <c r="B309" s="9"/>
      <c r="C309" s="9"/>
      <c r="D309" s="9"/>
      <c r="E309" s="9"/>
      <c r="F309" s="9"/>
      <c r="H309" s="9"/>
      <c r="I309" s="9"/>
      <c r="J309" s="9"/>
      <c r="K309" s="9"/>
      <c r="L309" s="9"/>
    </row>
    <row r="310" spans="2:12" ht="25" customHeight="1">
      <c r="B310" s="9"/>
      <c r="C310" s="9"/>
      <c r="D310" s="9"/>
      <c r="E310" s="9"/>
      <c r="F310" s="9"/>
      <c r="H310" s="9"/>
      <c r="I310" s="9"/>
      <c r="J310" s="9"/>
      <c r="K310" s="9"/>
      <c r="L310" s="9"/>
    </row>
    <row r="311" spans="2:12" ht="25" customHeight="1">
      <c r="B311" s="9"/>
      <c r="C311" s="9"/>
      <c r="D311" s="9"/>
      <c r="E311" s="9"/>
      <c r="F311" s="9"/>
      <c r="H311" s="9"/>
      <c r="I311" s="9"/>
      <c r="J311" s="9"/>
      <c r="K311" s="9"/>
      <c r="L311" s="9"/>
    </row>
    <row r="312" spans="2:12" ht="25" customHeight="1">
      <c r="B312" s="9"/>
      <c r="C312" s="9"/>
      <c r="D312" s="9"/>
      <c r="E312" s="9"/>
      <c r="F312" s="9"/>
      <c r="H312" s="9"/>
      <c r="I312" s="9"/>
      <c r="J312" s="9"/>
      <c r="K312" s="9"/>
      <c r="L312" s="9"/>
    </row>
    <row r="313" spans="2:12" ht="25" customHeight="1">
      <c r="B313" s="9"/>
      <c r="C313" s="9"/>
      <c r="D313" s="9"/>
      <c r="E313" s="9"/>
      <c r="F313" s="9"/>
      <c r="H313" s="9"/>
      <c r="I313" s="9"/>
      <c r="J313" s="9"/>
      <c r="K313" s="9"/>
      <c r="L313" s="9"/>
    </row>
    <row r="314" spans="2:12" ht="25" customHeight="1">
      <c r="B314" s="9"/>
      <c r="C314" s="9"/>
      <c r="D314" s="9"/>
      <c r="E314" s="9"/>
      <c r="F314" s="9"/>
      <c r="H314" s="9"/>
      <c r="I314" s="9"/>
      <c r="J314" s="9"/>
      <c r="K314" s="9"/>
      <c r="L314" s="9"/>
    </row>
    <row r="315" spans="2:12" ht="25" customHeight="1">
      <c r="B315" s="9"/>
      <c r="C315" s="9"/>
      <c r="D315" s="9"/>
      <c r="E315" s="9"/>
      <c r="F315" s="9"/>
      <c r="H315" s="9"/>
      <c r="I315" s="9"/>
      <c r="J315" s="9"/>
      <c r="K315" s="9"/>
      <c r="L315" s="9"/>
    </row>
    <row r="316" spans="2:12" ht="25" customHeight="1">
      <c r="B316" s="9"/>
      <c r="C316" s="9"/>
      <c r="D316" s="9"/>
      <c r="E316" s="9"/>
      <c r="F316" s="9"/>
      <c r="H316" s="9"/>
      <c r="I316" s="9"/>
      <c r="J316" s="9"/>
      <c r="K316" s="9"/>
      <c r="L316" s="9"/>
    </row>
    <row r="317" spans="2:12" ht="25" customHeight="1">
      <c r="B317" s="9"/>
      <c r="C317" s="9"/>
      <c r="D317" s="9"/>
      <c r="E317" s="9"/>
      <c r="F317" s="9"/>
      <c r="H317" s="9"/>
      <c r="I317" s="9"/>
      <c r="J317" s="9"/>
      <c r="K317" s="9"/>
      <c r="L317" s="9"/>
    </row>
    <row r="318" spans="2:12" ht="25" customHeight="1">
      <c r="B318" s="9"/>
      <c r="C318" s="9"/>
      <c r="D318" s="9"/>
      <c r="E318" s="9"/>
      <c r="F318" s="9"/>
      <c r="H318" s="9"/>
      <c r="I318" s="9"/>
      <c r="J318" s="9"/>
      <c r="K318" s="9"/>
      <c r="L318" s="9"/>
    </row>
    <row r="319" spans="2:12" ht="25" customHeight="1">
      <c r="B319" s="9"/>
      <c r="C319" s="9"/>
      <c r="D319" s="9"/>
      <c r="E319" s="9"/>
      <c r="F319" s="9"/>
      <c r="H319" s="9"/>
      <c r="I319" s="9"/>
      <c r="J319" s="9"/>
      <c r="K319" s="9"/>
      <c r="L319" s="9"/>
    </row>
    <row r="320" spans="2:12" ht="25" customHeight="1">
      <c r="B320" s="9"/>
      <c r="C320" s="9"/>
      <c r="D320" s="9"/>
      <c r="E320" s="9"/>
      <c r="F320" s="9"/>
      <c r="H320" s="9"/>
      <c r="I320" s="9"/>
      <c r="J320" s="9"/>
      <c r="K320" s="9"/>
      <c r="L320" s="9"/>
    </row>
    <row r="321" spans="2:12" ht="25" customHeight="1">
      <c r="B321" s="9"/>
      <c r="C321" s="9"/>
      <c r="D321" s="9"/>
      <c r="E321" s="9"/>
      <c r="F321" s="9"/>
      <c r="H321" s="9"/>
      <c r="I321" s="9"/>
      <c r="J321" s="9"/>
      <c r="K321" s="9"/>
      <c r="L321" s="9"/>
    </row>
    <row r="322" spans="2:12" ht="25" customHeight="1">
      <c r="B322" s="9"/>
      <c r="C322" s="9"/>
      <c r="D322" s="9"/>
      <c r="E322" s="9"/>
      <c r="F322" s="9"/>
      <c r="H322" s="9"/>
      <c r="I322" s="9"/>
      <c r="J322" s="9"/>
      <c r="K322" s="9"/>
      <c r="L322" s="9"/>
    </row>
    <row r="323" spans="2:12" ht="25" customHeight="1">
      <c r="B323" s="9"/>
      <c r="C323" s="9"/>
      <c r="D323" s="9"/>
      <c r="E323" s="9"/>
      <c r="F323" s="9"/>
      <c r="H323" s="9"/>
      <c r="I323" s="9"/>
      <c r="J323" s="9"/>
      <c r="K323" s="9"/>
      <c r="L323" s="9"/>
    </row>
    <row r="324" spans="2:12" ht="25" customHeight="1">
      <c r="B324" s="9"/>
      <c r="C324" s="9"/>
      <c r="D324" s="9"/>
      <c r="E324" s="9"/>
      <c r="F324" s="9"/>
      <c r="H324" s="9"/>
      <c r="I324" s="9"/>
      <c r="J324" s="9"/>
      <c r="K324" s="9"/>
      <c r="L324" s="9"/>
    </row>
    <row r="325" spans="2:12" ht="25" customHeight="1">
      <c r="B325" s="9"/>
      <c r="C325" s="9"/>
      <c r="D325" s="9"/>
      <c r="E325" s="9"/>
      <c r="F325" s="9"/>
      <c r="H325" s="9"/>
      <c r="I325" s="9"/>
      <c r="J325" s="9"/>
      <c r="K325" s="9"/>
      <c r="L325" s="9"/>
    </row>
    <row r="326" spans="2:12" ht="25" customHeight="1">
      <c r="B326" s="9"/>
      <c r="C326" s="9"/>
      <c r="D326" s="9"/>
      <c r="E326" s="9"/>
      <c r="F326" s="9"/>
      <c r="H326" s="9"/>
      <c r="I326" s="9"/>
      <c r="J326" s="9"/>
      <c r="K326" s="9"/>
      <c r="L326" s="9"/>
    </row>
    <row r="327" spans="2:12" ht="25" customHeight="1">
      <c r="B327" s="9"/>
      <c r="C327" s="9"/>
      <c r="D327" s="9"/>
      <c r="E327" s="9"/>
      <c r="F327" s="9"/>
      <c r="H327" s="9"/>
      <c r="I327" s="9"/>
      <c r="J327" s="9"/>
      <c r="K327" s="9"/>
      <c r="L327" s="9"/>
    </row>
    <row r="328" spans="2:12" ht="25" customHeight="1">
      <c r="B328" s="9"/>
      <c r="C328" s="9"/>
      <c r="D328" s="9"/>
      <c r="E328" s="9"/>
      <c r="F328" s="9"/>
      <c r="H328" s="9"/>
      <c r="I328" s="9"/>
      <c r="J328" s="9"/>
      <c r="K328" s="9"/>
      <c r="L328" s="9"/>
    </row>
    <row r="329" spans="2:12" ht="25" customHeight="1">
      <c r="B329" s="9"/>
      <c r="C329" s="9"/>
      <c r="D329" s="9"/>
      <c r="E329" s="9"/>
      <c r="F329" s="9"/>
      <c r="H329" s="9"/>
      <c r="I329" s="9"/>
      <c r="J329" s="9"/>
      <c r="K329" s="9"/>
      <c r="L329" s="9"/>
    </row>
    <row r="330" spans="2:12" ht="25" customHeight="1">
      <c r="B330" s="9"/>
      <c r="C330" s="9"/>
      <c r="D330" s="9"/>
      <c r="E330" s="9"/>
      <c r="F330" s="9"/>
      <c r="H330" s="9"/>
      <c r="I330" s="9"/>
      <c r="J330" s="9"/>
      <c r="K330" s="9"/>
      <c r="L330" s="9"/>
    </row>
    <row r="331" spans="2:12" ht="25" customHeight="1">
      <c r="B331" s="9"/>
      <c r="C331" s="9"/>
      <c r="D331" s="9"/>
      <c r="E331" s="9"/>
      <c r="F331" s="9"/>
      <c r="H331" s="9"/>
      <c r="I331" s="9"/>
      <c r="J331" s="9"/>
      <c r="K331" s="9"/>
      <c r="L331" s="9"/>
    </row>
    <row r="332" spans="2:12" ht="25" customHeight="1">
      <c r="B332" s="9"/>
      <c r="C332" s="9"/>
      <c r="D332" s="9"/>
      <c r="E332" s="9"/>
      <c r="F332" s="9"/>
      <c r="H332" s="9"/>
      <c r="I332" s="9"/>
      <c r="J332" s="9"/>
      <c r="K332" s="9"/>
      <c r="L332" s="9"/>
    </row>
    <row r="333" spans="2:12" ht="25" customHeight="1">
      <c r="B333" s="9"/>
      <c r="C333" s="9"/>
      <c r="D333" s="9"/>
      <c r="E333" s="9"/>
      <c r="F333" s="9"/>
      <c r="H333" s="9"/>
      <c r="I333" s="9"/>
      <c r="J333" s="9"/>
      <c r="K333" s="9"/>
      <c r="L333" s="9"/>
    </row>
    <row r="334" spans="2:12" ht="25" customHeight="1">
      <c r="B334" s="9"/>
      <c r="C334" s="9"/>
      <c r="D334" s="9"/>
      <c r="E334" s="9"/>
      <c r="F334" s="9"/>
      <c r="H334" s="9"/>
      <c r="I334" s="9"/>
      <c r="J334" s="9"/>
      <c r="K334" s="9"/>
      <c r="L334" s="9"/>
    </row>
    <row r="335" spans="2:12" ht="25" customHeight="1">
      <c r="B335" s="9"/>
      <c r="C335" s="9"/>
      <c r="D335" s="9"/>
      <c r="E335" s="9"/>
      <c r="F335" s="9"/>
      <c r="H335" s="9"/>
      <c r="I335" s="9"/>
      <c r="J335" s="9"/>
      <c r="K335" s="9"/>
      <c r="L335" s="9"/>
    </row>
    <row r="336" spans="2:12" ht="25" customHeight="1">
      <c r="B336" s="9"/>
      <c r="C336" s="9"/>
      <c r="D336" s="9"/>
      <c r="E336" s="9"/>
      <c r="F336" s="9"/>
      <c r="H336" s="9"/>
      <c r="I336" s="9"/>
      <c r="J336" s="9"/>
      <c r="K336" s="9"/>
      <c r="L336" s="9"/>
    </row>
    <row r="337" spans="2:12" ht="25" customHeight="1">
      <c r="B337" s="9"/>
      <c r="C337" s="9"/>
      <c r="D337" s="9"/>
      <c r="E337" s="9"/>
      <c r="F337" s="9"/>
      <c r="H337" s="9"/>
      <c r="I337" s="9"/>
      <c r="J337" s="9"/>
      <c r="K337" s="9"/>
      <c r="L337" s="9"/>
    </row>
    <row r="338" spans="2:12" ht="25" customHeight="1">
      <c r="B338" s="9"/>
      <c r="C338" s="9"/>
      <c r="D338" s="9"/>
      <c r="E338" s="9"/>
      <c r="F338" s="9"/>
      <c r="H338" s="9"/>
      <c r="I338" s="9"/>
      <c r="J338" s="9"/>
      <c r="K338" s="9"/>
      <c r="L338" s="9"/>
    </row>
    <row r="339" spans="2:12" ht="25" customHeight="1">
      <c r="B339" s="9"/>
      <c r="C339" s="9"/>
      <c r="D339" s="9"/>
      <c r="E339" s="9"/>
      <c r="F339" s="9"/>
      <c r="H339" s="9"/>
      <c r="I339" s="9"/>
      <c r="J339" s="9"/>
      <c r="K339" s="9"/>
      <c r="L339" s="9"/>
    </row>
    <row r="340" spans="2:12" ht="25" customHeight="1">
      <c r="B340" s="9"/>
      <c r="C340" s="9"/>
      <c r="D340" s="9"/>
      <c r="E340" s="9"/>
      <c r="F340" s="9"/>
      <c r="H340" s="9"/>
      <c r="I340" s="9"/>
      <c r="J340" s="9"/>
      <c r="K340" s="9"/>
      <c r="L340" s="9"/>
    </row>
    <row r="341" spans="2:12" ht="25" customHeight="1">
      <c r="B341" s="9"/>
      <c r="C341" s="9"/>
      <c r="D341" s="9"/>
      <c r="E341" s="9"/>
      <c r="F341" s="9"/>
      <c r="H341" s="9"/>
      <c r="I341" s="9"/>
      <c r="J341" s="9"/>
      <c r="K341" s="9"/>
      <c r="L341" s="9"/>
    </row>
    <row r="342" spans="2:12" ht="25" customHeight="1">
      <c r="B342" s="9"/>
      <c r="C342" s="9"/>
      <c r="D342" s="9"/>
      <c r="E342" s="9"/>
      <c r="F342" s="9"/>
      <c r="H342" s="9"/>
      <c r="I342" s="9"/>
      <c r="J342" s="9"/>
      <c r="K342" s="9"/>
      <c r="L342" s="9"/>
    </row>
    <row r="343" spans="2:12" ht="25" customHeight="1">
      <c r="B343" s="9"/>
      <c r="C343" s="9"/>
      <c r="D343" s="9"/>
      <c r="E343" s="9"/>
      <c r="F343" s="9"/>
      <c r="H343" s="9"/>
      <c r="I343" s="9"/>
      <c r="J343" s="9"/>
      <c r="K343" s="9"/>
      <c r="L343" s="9"/>
    </row>
    <row r="344" spans="2:12" ht="25" customHeight="1">
      <c r="B344" s="9"/>
      <c r="C344" s="9"/>
      <c r="D344" s="9"/>
      <c r="E344" s="9"/>
      <c r="F344" s="9"/>
      <c r="H344" s="9"/>
      <c r="I344" s="9"/>
      <c r="J344" s="9"/>
      <c r="K344" s="9"/>
      <c r="L344" s="9"/>
    </row>
    <row r="345" spans="2:12" ht="25" customHeight="1">
      <c r="B345" s="9"/>
      <c r="C345" s="9"/>
      <c r="D345" s="9"/>
      <c r="E345" s="9"/>
      <c r="F345" s="9"/>
      <c r="H345" s="9"/>
      <c r="I345" s="9"/>
      <c r="J345" s="9"/>
      <c r="K345" s="9"/>
      <c r="L345" s="9"/>
    </row>
    <row r="346" spans="2:12" ht="25" customHeight="1">
      <c r="B346" s="9"/>
      <c r="C346" s="9"/>
      <c r="D346" s="9"/>
      <c r="E346" s="9"/>
      <c r="F346" s="9"/>
      <c r="H346" s="9"/>
      <c r="I346" s="9"/>
      <c r="J346" s="9"/>
      <c r="K346" s="9"/>
      <c r="L346" s="9"/>
    </row>
    <row r="347" spans="2:12" ht="25" customHeight="1">
      <c r="B347" s="9"/>
      <c r="C347" s="9"/>
      <c r="D347" s="9"/>
      <c r="E347" s="9"/>
      <c r="F347" s="9"/>
      <c r="H347" s="9"/>
      <c r="I347" s="9"/>
      <c r="J347" s="9"/>
      <c r="K347" s="9"/>
      <c r="L347" s="9"/>
    </row>
    <row r="348" spans="2:12" ht="25" customHeight="1">
      <c r="B348" s="9"/>
      <c r="C348" s="9"/>
      <c r="D348" s="9"/>
      <c r="E348" s="9"/>
      <c r="F348" s="9"/>
      <c r="H348" s="9"/>
      <c r="I348" s="9"/>
      <c r="J348" s="9"/>
      <c r="K348" s="9"/>
      <c r="L348" s="9"/>
    </row>
    <row r="349" spans="2:12" ht="25" customHeight="1">
      <c r="B349" s="9"/>
      <c r="C349" s="9"/>
      <c r="D349" s="9"/>
      <c r="E349" s="9"/>
      <c r="F349" s="9"/>
      <c r="H349" s="9"/>
      <c r="I349" s="9"/>
      <c r="J349" s="9"/>
      <c r="K349" s="9"/>
      <c r="L349" s="9"/>
    </row>
    <row r="350" spans="2:12" ht="25" customHeight="1">
      <c r="B350" s="9"/>
      <c r="C350" s="9"/>
      <c r="D350" s="9"/>
      <c r="E350" s="9"/>
      <c r="F350" s="9"/>
      <c r="H350" s="9"/>
      <c r="I350" s="9"/>
      <c r="J350" s="9"/>
      <c r="K350" s="9"/>
      <c r="L350" s="9"/>
    </row>
    <row r="351" spans="2:12" ht="25" customHeight="1">
      <c r="B351" s="9"/>
      <c r="C351" s="9"/>
      <c r="D351" s="9"/>
      <c r="E351" s="9"/>
      <c r="F351" s="9"/>
      <c r="H351" s="9"/>
      <c r="I351" s="9"/>
      <c r="J351" s="9"/>
      <c r="K351" s="9"/>
      <c r="L351" s="9"/>
    </row>
    <row r="352" spans="2:12" ht="25" customHeight="1">
      <c r="B352" s="9"/>
      <c r="C352" s="9"/>
      <c r="D352" s="9"/>
      <c r="E352" s="9"/>
      <c r="F352" s="9"/>
      <c r="H352" s="9"/>
      <c r="I352" s="9"/>
      <c r="J352" s="9"/>
      <c r="K352" s="9"/>
      <c r="L352" s="9"/>
    </row>
    <row r="353" spans="2:12" ht="25" customHeight="1">
      <c r="B353" s="9"/>
      <c r="C353" s="9"/>
      <c r="D353" s="9"/>
      <c r="E353" s="9"/>
      <c r="F353" s="9"/>
      <c r="H353" s="9"/>
      <c r="I353" s="9"/>
      <c r="J353" s="9"/>
      <c r="K353" s="9"/>
      <c r="L353" s="9"/>
    </row>
    <row r="354" spans="2:12" ht="25" customHeight="1">
      <c r="B354" s="9"/>
      <c r="C354" s="9"/>
      <c r="D354" s="9"/>
      <c r="E354" s="9"/>
      <c r="F354" s="9"/>
      <c r="H354" s="9"/>
      <c r="I354" s="9"/>
      <c r="J354" s="9"/>
      <c r="K354" s="9"/>
      <c r="L354" s="9"/>
    </row>
    <row r="355" spans="2:12" ht="25" customHeight="1">
      <c r="B355" s="9"/>
      <c r="C355" s="9"/>
      <c r="D355" s="9"/>
      <c r="E355" s="9"/>
      <c r="F355" s="9"/>
      <c r="H355" s="9"/>
      <c r="I355" s="9"/>
      <c r="J355" s="9"/>
      <c r="K355" s="9"/>
      <c r="L355" s="9"/>
    </row>
    <row r="356" spans="2:12" ht="25" customHeight="1">
      <c r="B356" s="9"/>
      <c r="C356" s="9"/>
      <c r="D356" s="9"/>
      <c r="E356" s="9"/>
      <c r="F356" s="9"/>
      <c r="H356" s="9"/>
      <c r="I356" s="9"/>
      <c r="J356" s="9"/>
      <c r="K356" s="9"/>
      <c r="L356" s="9"/>
    </row>
    <row r="357" spans="2:12" ht="25" customHeight="1">
      <c r="B357" s="9"/>
      <c r="C357" s="9"/>
      <c r="D357" s="9"/>
      <c r="E357" s="9"/>
      <c r="F357" s="9"/>
      <c r="H357" s="9"/>
      <c r="I357" s="9"/>
      <c r="J357" s="9"/>
      <c r="K357" s="9"/>
      <c r="L357" s="9"/>
    </row>
    <row r="358" spans="2:12" ht="25" customHeight="1">
      <c r="B358" s="9"/>
      <c r="C358" s="9"/>
      <c r="D358" s="9"/>
      <c r="E358" s="9"/>
      <c r="F358" s="9"/>
      <c r="H358" s="9"/>
      <c r="I358" s="9"/>
      <c r="J358" s="9"/>
      <c r="K358" s="9"/>
      <c r="L358" s="9"/>
    </row>
    <row r="359" spans="2:12" ht="25" customHeight="1">
      <c r="B359" s="9"/>
      <c r="C359" s="9"/>
      <c r="D359" s="9"/>
      <c r="E359" s="9"/>
      <c r="F359" s="9"/>
      <c r="H359" s="9"/>
      <c r="I359" s="9"/>
      <c r="J359" s="9"/>
      <c r="K359" s="9"/>
      <c r="L359" s="9"/>
    </row>
    <row r="360" spans="2:12" ht="25" customHeight="1">
      <c r="B360" s="9"/>
      <c r="C360" s="9"/>
      <c r="D360" s="9"/>
      <c r="E360" s="9"/>
      <c r="F360" s="9"/>
      <c r="H360" s="9"/>
      <c r="I360" s="9"/>
      <c r="J360" s="9"/>
      <c r="K360" s="9"/>
      <c r="L360" s="9"/>
    </row>
    <row r="361" spans="2:12" ht="25" customHeight="1">
      <c r="B361" s="9"/>
      <c r="C361" s="9"/>
      <c r="D361" s="9"/>
      <c r="E361" s="9"/>
      <c r="F361" s="9"/>
      <c r="H361" s="9"/>
      <c r="I361" s="9"/>
      <c r="J361" s="9"/>
      <c r="K361" s="9"/>
      <c r="L361" s="9"/>
    </row>
    <row r="362" spans="2:12" ht="25" customHeight="1">
      <c r="B362" s="9"/>
      <c r="C362" s="9"/>
      <c r="D362" s="9"/>
      <c r="E362" s="9"/>
      <c r="F362" s="9"/>
      <c r="H362" s="9"/>
      <c r="I362" s="9"/>
      <c r="J362" s="9"/>
      <c r="K362" s="9"/>
      <c r="L362" s="9"/>
    </row>
    <row r="363" spans="2:12" ht="25" customHeight="1">
      <c r="B363" s="9"/>
      <c r="C363" s="9"/>
      <c r="D363" s="9"/>
      <c r="E363" s="9"/>
      <c r="F363" s="9"/>
      <c r="H363" s="9"/>
      <c r="I363" s="9"/>
      <c r="J363" s="9"/>
      <c r="K363" s="9"/>
      <c r="L363" s="9"/>
    </row>
    <row r="364" spans="2:12" ht="25" customHeight="1">
      <c r="B364" s="9"/>
      <c r="C364" s="9"/>
      <c r="D364" s="9"/>
      <c r="E364" s="9"/>
      <c r="F364" s="9"/>
      <c r="H364" s="9"/>
      <c r="I364" s="9"/>
      <c r="J364" s="9"/>
      <c r="K364" s="9"/>
      <c r="L364" s="9"/>
    </row>
    <row r="365" spans="2:12" ht="25" customHeight="1">
      <c r="B365" s="9"/>
      <c r="C365" s="9"/>
      <c r="D365" s="9"/>
      <c r="E365" s="9"/>
      <c r="F365" s="9"/>
      <c r="H365" s="9"/>
      <c r="I365" s="9"/>
      <c r="J365" s="9"/>
      <c r="K365" s="9"/>
      <c r="L365" s="9"/>
    </row>
    <row r="366" spans="2:12" ht="25" customHeight="1">
      <c r="B366" s="9"/>
      <c r="C366" s="9"/>
      <c r="D366" s="9"/>
      <c r="E366" s="9"/>
      <c r="F366" s="9"/>
      <c r="H366" s="9"/>
      <c r="I366" s="9"/>
      <c r="J366" s="9"/>
      <c r="K366" s="9"/>
      <c r="L366" s="9"/>
    </row>
    <row r="367" spans="2:12" ht="25" customHeight="1">
      <c r="B367" s="9"/>
      <c r="C367" s="9"/>
      <c r="D367" s="9"/>
      <c r="E367" s="9"/>
      <c r="F367" s="9"/>
      <c r="H367" s="9"/>
      <c r="I367" s="9"/>
      <c r="J367" s="9"/>
      <c r="K367" s="9"/>
      <c r="L367" s="9"/>
    </row>
    <row r="368" spans="2:12" ht="25" customHeight="1">
      <c r="B368" s="9"/>
      <c r="C368" s="9"/>
      <c r="D368" s="9"/>
      <c r="E368" s="9"/>
      <c r="F368" s="9"/>
      <c r="H368" s="9"/>
      <c r="I368" s="9"/>
      <c r="J368" s="9"/>
      <c r="K368" s="9"/>
      <c r="L368" s="9"/>
    </row>
    <row r="369" spans="2:12" ht="25" customHeight="1">
      <c r="B369" s="9"/>
      <c r="C369" s="9"/>
      <c r="D369" s="9"/>
      <c r="E369" s="9"/>
      <c r="F369" s="9"/>
      <c r="H369" s="9"/>
      <c r="I369" s="9"/>
      <c r="J369" s="9"/>
      <c r="K369" s="9"/>
      <c r="L369" s="9"/>
    </row>
    <row r="370" spans="2:12" ht="25" customHeight="1">
      <c r="B370" s="9"/>
      <c r="C370" s="9"/>
      <c r="D370" s="9"/>
      <c r="E370" s="9"/>
      <c r="F370" s="9"/>
      <c r="H370" s="9"/>
      <c r="I370" s="9"/>
      <c r="J370" s="9"/>
      <c r="K370" s="9"/>
      <c r="L370" s="9"/>
    </row>
    <row r="371" spans="2:12" ht="25" customHeight="1">
      <c r="B371" s="9"/>
      <c r="C371" s="9"/>
      <c r="D371" s="9"/>
      <c r="E371" s="9"/>
      <c r="F371" s="9"/>
      <c r="H371" s="9"/>
      <c r="I371" s="9"/>
      <c r="J371" s="9"/>
      <c r="K371" s="9"/>
      <c r="L371" s="9"/>
    </row>
    <row r="372" spans="2:12" ht="25" customHeight="1">
      <c r="B372" s="9"/>
      <c r="C372" s="9"/>
      <c r="D372" s="9"/>
      <c r="E372" s="9"/>
      <c r="F372" s="9"/>
      <c r="H372" s="9"/>
      <c r="I372" s="9"/>
      <c r="J372" s="9"/>
      <c r="K372" s="9"/>
      <c r="L372" s="9"/>
    </row>
    <row r="373" spans="2:12" ht="25" customHeight="1">
      <c r="B373" s="9"/>
      <c r="C373" s="9"/>
      <c r="D373" s="9"/>
      <c r="E373" s="9"/>
      <c r="F373" s="9"/>
      <c r="H373" s="9"/>
      <c r="I373" s="9"/>
      <c r="J373" s="9"/>
      <c r="K373" s="9"/>
      <c r="L373" s="9"/>
    </row>
    <row r="374" spans="2:12" ht="25" customHeight="1">
      <c r="B374" s="9"/>
      <c r="C374" s="9"/>
      <c r="D374" s="9"/>
      <c r="E374" s="9"/>
      <c r="F374" s="9"/>
      <c r="H374" s="9"/>
      <c r="I374" s="9"/>
      <c r="J374" s="9"/>
      <c r="K374" s="9"/>
      <c r="L374" s="9"/>
    </row>
    <row r="375" spans="2:12" ht="25" customHeight="1">
      <c r="B375" s="9"/>
      <c r="C375" s="9"/>
      <c r="D375" s="9"/>
      <c r="E375" s="9"/>
      <c r="F375" s="9"/>
      <c r="H375" s="9"/>
      <c r="I375" s="9"/>
      <c r="J375" s="9"/>
      <c r="K375" s="9"/>
      <c r="L375" s="9"/>
    </row>
    <row r="376" spans="2:12" ht="25" customHeight="1">
      <c r="B376" s="9"/>
      <c r="C376" s="9"/>
      <c r="D376" s="9"/>
      <c r="E376" s="9"/>
      <c r="F376" s="9"/>
      <c r="H376" s="9"/>
      <c r="I376" s="9"/>
      <c r="J376" s="9"/>
      <c r="K376" s="9"/>
      <c r="L376" s="9"/>
    </row>
    <row r="377" spans="2:12" ht="25" customHeight="1">
      <c r="B377" s="9"/>
      <c r="C377" s="9"/>
      <c r="D377" s="9"/>
      <c r="E377" s="9"/>
      <c r="F377" s="9"/>
      <c r="H377" s="9"/>
      <c r="I377" s="9"/>
      <c r="J377" s="9"/>
      <c r="K377" s="9"/>
      <c r="L377" s="9"/>
    </row>
    <row r="378" spans="2:12" ht="25" customHeight="1">
      <c r="B378" s="9"/>
      <c r="C378" s="9"/>
      <c r="D378" s="9"/>
      <c r="E378" s="9"/>
      <c r="F378" s="9"/>
      <c r="H378" s="9"/>
      <c r="I378" s="9"/>
      <c r="J378" s="9"/>
      <c r="K378" s="9"/>
      <c r="L378" s="9"/>
    </row>
    <row r="379" spans="2:12" ht="25" customHeight="1">
      <c r="B379" s="9"/>
      <c r="C379" s="9"/>
      <c r="D379" s="9"/>
      <c r="E379" s="9"/>
      <c r="F379" s="9"/>
      <c r="H379" s="9"/>
      <c r="I379" s="9"/>
      <c r="J379" s="9"/>
      <c r="K379" s="9"/>
      <c r="L379" s="9"/>
    </row>
    <row r="380" spans="2:12" ht="25" customHeight="1">
      <c r="B380" s="9"/>
      <c r="C380" s="9"/>
      <c r="D380" s="9"/>
      <c r="E380" s="9"/>
      <c r="F380" s="9"/>
      <c r="H380" s="9"/>
      <c r="I380" s="9"/>
      <c r="J380" s="9"/>
      <c r="K380" s="9"/>
      <c r="L380" s="9"/>
    </row>
    <row r="381" spans="2:12" ht="25" customHeight="1">
      <c r="B381" s="9"/>
      <c r="C381" s="9"/>
      <c r="D381" s="9"/>
      <c r="E381" s="9"/>
      <c r="F381" s="9"/>
      <c r="H381" s="9"/>
      <c r="I381" s="9"/>
      <c r="J381" s="9"/>
      <c r="K381" s="9"/>
      <c r="L381" s="9"/>
    </row>
    <row r="382" spans="2:12" ht="25" customHeight="1">
      <c r="B382" s="9"/>
      <c r="C382" s="9"/>
      <c r="D382" s="9"/>
      <c r="E382" s="9"/>
      <c r="F382" s="9"/>
      <c r="H382" s="9"/>
      <c r="I382" s="9"/>
      <c r="J382" s="9"/>
      <c r="K382" s="9"/>
      <c r="L382" s="9"/>
    </row>
    <row r="383" spans="2:12" ht="25" customHeight="1">
      <c r="B383" s="9"/>
      <c r="C383" s="9"/>
      <c r="D383" s="9"/>
      <c r="E383" s="9"/>
      <c r="F383" s="9"/>
      <c r="H383" s="9"/>
      <c r="I383" s="9"/>
      <c r="J383" s="9"/>
      <c r="K383" s="9"/>
      <c r="L383" s="9"/>
    </row>
    <row r="384" spans="2:12" ht="25" customHeight="1">
      <c r="B384" s="9"/>
      <c r="C384" s="9"/>
      <c r="D384" s="9"/>
      <c r="E384" s="9"/>
      <c r="F384" s="9"/>
      <c r="H384" s="9"/>
      <c r="I384" s="9"/>
      <c r="J384" s="9"/>
      <c r="K384" s="9"/>
      <c r="L384" s="9"/>
    </row>
    <row r="385" spans="2:12" ht="25" customHeight="1">
      <c r="B385" s="9"/>
      <c r="C385" s="9"/>
      <c r="D385" s="9"/>
      <c r="E385" s="9"/>
      <c r="F385" s="9"/>
      <c r="H385" s="9"/>
      <c r="I385" s="9"/>
      <c r="J385" s="9"/>
      <c r="K385" s="9"/>
      <c r="L385" s="9"/>
    </row>
    <row r="386" spans="2:12" ht="25" customHeight="1">
      <c r="B386" s="9"/>
      <c r="C386" s="9"/>
      <c r="D386" s="9"/>
      <c r="E386" s="9"/>
      <c r="F386" s="9"/>
      <c r="H386" s="9"/>
      <c r="I386" s="9"/>
      <c r="J386" s="9"/>
      <c r="K386" s="9"/>
      <c r="L386" s="9"/>
    </row>
    <row r="387" spans="2:12" ht="25" customHeight="1">
      <c r="B387" s="9"/>
      <c r="C387" s="9"/>
      <c r="D387" s="9"/>
      <c r="E387" s="9"/>
      <c r="F387" s="9"/>
      <c r="H387" s="9"/>
      <c r="I387" s="9"/>
      <c r="J387" s="9"/>
      <c r="K387" s="9"/>
      <c r="L387" s="9"/>
    </row>
    <row r="388" spans="2:12" ht="25" customHeight="1">
      <c r="B388" s="9"/>
      <c r="C388" s="9"/>
      <c r="D388" s="9"/>
      <c r="E388" s="9"/>
      <c r="F388" s="9"/>
      <c r="H388" s="9"/>
      <c r="I388" s="9"/>
      <c r="J388" s="9"/>
      <c r="K388" s="9"/>
      <c r="L388" s="9"/>
    </row>
    <row r="389" spans="2:12" ht="25" customHeight="1">
      <c r="B389" s="9"/>
      <c r="C389" s="9"/>
      <c r="D389" s="9"/>
      <c r="E389" s="9"/>
      <c r="F389" s="9"/>
      <c r="H389" s="9"/>
      <c r="I389" s="9"/>
      <c r="J389" s="9"/>
      <c r="K389" s="9"/>
      <c r="L389" s="9"/>
    </row>
    <row r="390" spans="2:12" ht="25" customHeight="1">
      <c r="B390" s="9"/>
      <c r="C390" s="9"/>
      <c r="D390" s="9"/>
      <c r="E390" s="9"/>
      <c r="F390" s="9"/>
      <c r="H390" s="9"/>
      <c r="I390" s="9"/>
      <c r="J390" s="9"/>
      <c r="K390" s="9"/>
      <c r="L390" s="9"/>
    </row>
    <row r="391" spans="2:12" ht="25" customHeight="1">
      <c r="B391" s="9"/>
      <c r="C391" s="9"/>
      <c r="D391" s="9"/>
      <c r="E391" s="9"/>
      <c r="F391" s="9"/>
      <c r="H391" s="9"/>
      <c r="I391" s="9"/>
      <c r="J391" s="9"/>
      <c r="K391" s="9"/>
      <c r="L391" s="9"/>
    </row>
    <row r="392" spans="2:12" ht="25" customHeight="1">
      <c r="B392" s="9"/>
      <c r="C392" s="9"/>
      <c r="D392" s="9"/>
      <c r="E392" s="9"/>
      <c r="F392" s="9"/>
      <c r="H392" s="9"/>
      <c r="I392" s="9"/>
      <c r="J392" s="9"/>
      <c r="K392" s="9"/>
      <c r="L392" s="9"/>
    </row>
    <row r="393" spans="2:12" ht="25" customHeight="1">
      <c r="B393" s="9"/>
      <c r="C393" s="9"/>
      <c r="D393" s="9"/>
      <c r="E393" s="9"/>
      <c r="F393" s="9"/>
      <c r="H393" s="9"/>
      <c r="I393" s="9"/>
      <c r="J393" s="9"/>
      <c r="K393" s="9"/>
      <c r="L393" s="9"/>
    </row>
    <row r="394" spans="2:12" ht="25" customHeight="1">
      <c r="B394" s="9"/>
      <c r="C394" s="9"/>
      <c r="D394" s="9"/>
      <c r="E394" s="9"/>
      <c r="F394" s="9"/>
      <c r="H394" s="9"/>
      <c r="I394" s="9"/>
      <c r="J394" s="9"/>
      <c r="K394" s="9"/>
      <c r="L394" s="9"/>
    </row>
    <row r="395" spans="2:12" ht="25" customHeight="1">
      <c r="B395" s="9"/>
      <c r="C395" s="9"/>
      <c r="D395" s="9"/>
      <c r="E395" s="9"/>
      <c r="F395" s="9"/>
      <c r="H395" s="9"/>
      <c r="I395" s="9"/>
      <c r="J395" s="9"/>
      <c r="K395" s="9"/>
      <c r="L395" s="9"/>
    </row>
    <row r="396" spans="2:12" ht="25" customHeight="1">
      <c r="B396" s="9"/>
      <c r="C396" s="9"/>
      <c r="D396" s="9"/>
      <c r="E396" s="9"/>
      <c r="F396" s="9"/>
      <c r="H396" s="9"/>
      <c r="I396" s="9"/>
      <c r="J396" s="9"/>
      <c r="K396" s="9"/>
      <c r="L396" s="9"/>
    </row>
    <row r="397" spans="2:12" ht="25" customHeight="1">
      <c r="B397" s="9"/>
      <c r="C397" s="9"/>
      <c r="D397" s="9"/>
      <c r="E397" s="9"/>
      <c r="F397" s="9"/>
      <c r="H397" s="9"/>
      <c r="I397" s="9"/>
      <c r="J397" s="9"/>
      <c r="K397" s="9"/>
      <c r="L397" s="9"/>
    </row>
    <row r="398" spans="2:12" ht="25" customHeight="1">
      <c r="B398" s="9"/>
      <c r="C398" s="9"/>
      <c r="D398" s="9"/>
      <c r="E398" s="9"/>
      <c r="F398" s="9"/>
      <c r="H398" s="9"/>
      <c r="I398" s="9"/>
      <c r="J398" s="9"/>
      <c r="K398" s="9"/>
      <c r="L398" s="9"/>
    </row>
    <row r="399" spans="2:12" ht="25" customHeight="1">
      <c r="B399" s="9"/>
      <c r="C399" s="9"/>
      <c r="D399" s="9"/>
      <c r="E399" s="9"/>
      <c r="F399" s="9"/>
      <c r="H399" s="9"/>
      <c r="I399" s="9"/>
      <c r="J399" s="9"/>
      <c r="K399" s="9"/>
      <c r="L399" s="9"/>
    </row>
    <row r="400" spans="2:12" ht="25" customHeight="1">
      <c r="B400" s="9"/>
      <c r="C400" s="9"/>
      <c r="D400" s="9"/>
      <c r="E400" s="9"/>
      <c r="F400" s="9"/>
      <c r="H400" s="9"/>
      <c r="I400" s="9"/>
      <c r="J400" s="9"/>
      <c r="K400" s="9"/>
      <c r="L400" s="9"/>
    </row>
    <row r="401" spans="2:12" ht="25" customHeight="1">
      <c r="B401" s="9"/>
      <c r="C401" s="9"/>
      <c r="D401" s="9"/>
      <c r="E401" s="9"/>
      <c r="F401" s="9"/>
      <c r="H401" s="9"/>
      <c r="I401" s="9"/>
      <c r="J401" s="9"/>
      <c r="K401" s="9"/>
      <c r="L401" s="9"/>
    </row>
    <row r="402" spans="2:12" ht="25" customHeight="1">
      <c r="B402" s="9"/>
      <c r="C402" s="9"/>
      <c r="D402" s="9"/>
      <c r="E402" s="9"/>
      <c r="F402" s="9"/>
      <c r="H402" s="9"/>
      <c r="I402" s="9"/>
      <c r="J402" s="9"/>
      <c r="K402" s="9"/>
      <c r="L402" s="9"/>
    </row>
    <row r="403" spans="2:12" ht="25" customHeight="1">
      <c r="B403" s="9"/>
      <c r="C403" s="9"/>
      <c r="D403" s="9"/>
      <c r="E403" s="9"/>
      <c r="F403" s="9"/>
      <c r="H403" s="9"/>
      <c r="I403" s="9"/>
      <c r="J403" s="9"/>
      <c r="K403" s="9"/>
      <c r="L403" s="9"/>
    </row>
    <row r="404" spans="2:12" ht="25" customHeight="1">
      <c r="B404" s="9"/>
      <c r="C404" s="9"/>
      <c r="D404" s="9"/>
      <c r="E404" s="9"/>
      <c r="F404" s="9"/>
      <c r="H404" s="9"/>
      <c r="I404" s="9"/>
      <c r="J404" s="9"/>
      <c r="K404" s="9"/>
      <c r="L404" s="9"/>
    </row>
    <row r="405" spans="2:12" ht="25" customHeight="1">
      <c r="B405" s="9"/>
      <c r="C405" s="9"/>
      <c r="D405" s="9"/>
      <c r="E405" s="9"/>
      <c r="F405" s="9"/>
      <c r="H405" s="9"/>
      <c r="I405" s="9"/>
      <c r="J405" s="9"/>
      <c r="K405" s="9"/>
      <c r="L405" s="9"/>
    </row>
    <row r="406" spans="2:12" ht="25" customHeight="1">
      <c r="B406" s="9"/>
      <c r="C406" s="9"/>
      <c r="D406" s="9"/>
      <c r="E406" s="9"/>
      <c r="F406" s="9"/>
      <c r="H406" s="9"/>
      <c r="I406" s="9"/>
      <c r="J406" s="9"/>
      <c r="K406" s="9"/>
      <c r="L406" s="9"/>
    </row>
    <row r="407" spans="2:12" ht="25" customHeight="1">
      <c r="B407" s="9"/>
      <c r="C407" s="9"/>
      <c r="D407" s="9"/>
      <c r="E407" s="9"/>
      <c r="F407" s="9"/>
      <c r="H407" s="9"/>
      <c r="I407" s="9"/>
      <c r="J407" s="9"/>
      <c r="K407" s="9"/>
      <c r="L407" s="9"/>
    </row>
    <row r="408" spans="2:12" ht="25" customHeight="1">
      <c r="B408" s="9"/>
      <c r="C408" s="9"/>
      <c r="D408" s="9"/>
      <c r="E408" s="9"/>
      <c r="F408" s="9"/>
      <c r="H408" s="9"/>
      <c r="I408" s="9"/>
      <c r="J408" s="9"/>
      <c r="K408" s="9"/>
      <c r="L408" s="9"/>
    </row>
    <row r="409" spans="2:12" ht="25" customHeight="1">
      <c r="B409" s="9"/>
      <c r="C409" s="9"/>
      <c r="D409" s="9"/>
      <c r="E409" s="9"/>
      <c r="F409" s="9"/>
      <c r="H409" s="9"/>
      <c r="I409" s="9"/>
      <c r="J409" s="9"/>
      <c r="K409" s="9"/>
      <c r="L409" s="9"/>
    </row>
    <row r="410" spans="2:12" ht="25" customHeight="1">
      <c r="B410" s="9"/>
      <c r="C410" s="9"/>
      <c r="D410" s="9"/>
      <c r="E410" s="9"/>
      <c r="F410" s="9"/>
      <c r="H410" s="9"/>
      <c r="I410" s="9"/>
      <c r="J410" s="9"/>
      <c r="K410" s="9"/>
      <c r="L410" s="9"/>
    </row>
    <row r="411" spans="2:12" ht="25" customHeight="1">
      <c r="B411" s="9"/>
      <c r="C411" s="9"/>
      <c r="D411" s="9"/>
      <c r="E411" s="9"/>
      <c r="F411" s="9"/>
      <c r="H411" s="9"/>
      <c r="I411" s="9"/>
      <c r="J411" s="9"/>
      <c r="K411" s="9"/>
      <c r="L411" s="9"/>
    </row>
    <row r="412" spans="2:12" ht="25" customHeight="1">
      <c r="B412" s="9"/>
      <c r="C412" s="9"/>
      <c r="D412" s="9"/>
      <c r="E412" s="9"/>
      <c r="F412" s="9"/>
      <c r="H412" s="9"/>
      <c r="I412" s="9"/>
      <c r="J412" s="9"/>
      <c r="K412" s="9"/>
      <c r="L412" s="9"/>
    </row>
    <row r="413" spans="2:12" ht="25" customHeight="1">
      <c r="B413" s="9"/>
      <c r="C413" s="9"/>
      <c r="D413" s="9"/>
      <c r="E413" s="9"/>
      <c r="F413" s="9"/>
      <c r="H413" s="9"/>
      <c r="I413" s="9"/>
      <c r="J413" s="9"/>
      <c r="K413" s="9"/>
      <c r="L413" s="9"/>
    </row>
    <row r="414" spans="2:12" ht="25" customHeight="1">
      <c r="B414" s="9"/>
      <c r="C414" s="9"/>
      <c r="D414" s="9"/>
      <c r="E414" s="9"/>
      <c r="F414" s="9"/>
      <c r="H414" s="9"/>
      <c r="I414" s="9"/>
      <c r="J414" s="9"/>
      <c r="K414" s="9"/>
      <c r="L414" s="9"/>
    </row>
    <row r="415" spans="2:12" ht="25" customHeight="1">
      <c r="B415" s="9"/>
      <c r="C415" s="9"/>
      <c r="D415" s="9"/>
      <c r="E415" s="9"/>
      <c r="F415" s="9"/>
      <c r="H415" s="9"/>
      <c r="I415" s="9"/>
      <c r="J415" s="9"/>
      <c r="K415" s="9"/>
      <c r="L415" s="9"/>
    </row>
    <row r="416" spans="2:12" ht="25" customHeight="1">
      <c r="B416" s="9"/>
      <c r="C416" s="9"/>
      <c r="D416" s="9"/>
      <c r="E416" s="9"/>
      <c r="F416" s="9"/>
      <c r="H416" s="9"/>
      <c r="I416" s="9"/>
      <c r="J416" s="9"/>
      <c r="K416" s="9"/>
      <c r="L416" s="9"/>
    </row>
    <row r="417" spans="2:12" ht="25" customHeight="1">
      <c r="B417" s="9"/>
      <c r="C417" s="9"/>
      <c r="D417" s="9"/>
      <c r="E417" s="9"/>
      <c r="F417" s="9"/>
      <c r="H417" s="9"/>
      <c r="I417" s="9"/>
      <c r="J417" s="9"/>
      <c r="K417" s="9"/>
      <c r="L417" s="9"/>
    </row>
    <row r="418" spans="2:12" ht="25" customHeight="1">
      <c r="B418" s="9"/>
      <c r="C418" s="9"/>
      <c r="D418" s="9"/>
      <c r="E418" s="9"/>
      <c r="F418" s="9"/>
      <c r="H418" s="9"/>
      <c r="I418" s="9"/>
      <c r="J418" s="9"/>
      <c r="K418" s="9"/>
      <c r="L418" s="9"/>
    </row>
    <row r="419" spans="2:12" ht="25" customHeight="1">
      <c r="B419" s="9"/>
      <c r="C419" s="9"/>
      <c r="D419" s="9"/>
      <c r="E419" s="9"/>
      <c r="F419" s="9"/>
      <c r="H419" s="9"/>
      <c r="I419" s="9"/>
      <c r="J419" s="9"/>
      <c r="K419" s="9"/>
      <c r="L419" s="9"/>
    </row>
    <row r="420" spans="2:12" ht="25" customHeight="1">
      <c r="B420" s="9"/>
      <c r="C420" s="9"/>
      <c r="D420" s="9"/>
      <c r="E420" s="9"/>
      <c r="F420" s="9"/>
      <c r="H420" s="9"/>
      <c r="I420" s="9"/>
      <c r="J420" s="9"/>
      <c r="K420" s="9"/>
      <c r="L420" s="9"/>
    </row>
    <row r="421" spans="2:12" ht="25" customHeight="1">
      <c r="B421" s="9"/>
      <c r="C421" s="9"/>
      <c r="D421" s="9"/>
      <c r="E421" s="9"/>
      <c r="F421" s="9"/>
      <c r="H421" s="9"/>
      <c r="I421" s="9"/>
      <c r="J421" s="9"/>
      <c r="K421" s="9"/>
      <c r="L421" s="9"/>
    </row>
    <row r="422" spans="2:12" ht="25" customHeight="1">
      <c r="B422" s="9"/>
      <c r="C422" s="9"/>
      <c r="D422" s="9"/>
      <c r="E422" s="9"/>
      <c r="F422" s="9"/>
      <c r="H422" s="9"/>
      <c r="I422" s="9"/>
      <c r="J422" s="9"/>
      <c r="K422" s="9"/>
      <c r="L422" s="9"/>
    </row>
    <row r="423" spans="2:12" ht="25" customHeight="1">
      <c r="B423" s="9"/>
      <c r="C423" s="9"/>
      <c r="D423" s="9"/>
      <c r="E423" s="9"/>
      <c r="F423" s="9"/>
      <c r="H423" s="9"/>
      <c r="I423" s="9"/>
      <c r="J423" s="9"/>
      <c r="K423" s="9"/>
      <c r="L423" s="9"/>
    </row>
    <row r="424" spans="2:12" ht="25" customHeight="1">
      <c r="B424" s="9"/>
      <c r="C424" s="9"/>
      <c r="D424" s="9"/>
      <c r="E424" s="9"/>
      <c r="F424" s="9"/>
      <c r="H424" s="9"/>
      <c r="I424" s="9"/>
      <c r="J424" s="9"/>
      <c r="K424" s="9"/>
      <c r="L424" s="9"/>
    </row>
    <row r="425" spans="2:12" ht="25" customHeight="1">
      <c r="B425" s="9"/>
      <c r="C425" s="9"/>
      <c r="D425" s="9"/>
      <c r="E425" s="9"/>
      <c r="F425" s="9"/>
      <c r="H425" s="9"/>
      <c r="I425" s="9"/>
      <c r="J425" s="9"/>
      <c r="K425" s="9"/>
      <c r="L425" s="9"/>
    </row>
    <row r="426" spans="2:12" ht="25" customHeight="1">
      <c r="B426" s="9"/>
      <c r="C426" s="9"/>
      <c r="D426" s="9"/>
      <c r="E426" s="9"/>
      <c r="F426" s="9"/>
      <c r="H426" s="9"/>
      <c r="I426" s="9"/>
      <c r="J426" s="9"/>
      <c r="K426" s="9"/>
      <c r="L426" s="9"/>
    </row>
    <row r="427" spans="2:12" ht="25" customHeight="1">
      <c r="B427" s="9"/>
      <c r="C427" s="9"/>
      <c r="D427" s="9"/>
      <c r="E427" s="9"/>
      <c r="F427" s="9"/>
      <c r="H427" s="9"/>
      <c r="I427" s="9"/>
      <c r="J427" s="9"/>
      <c r="K427" s="9"/>
      <c r="L427" s="9"/>
    </row>
    <row r="428" spans="2:12" ht="25" customHeight="1">
      <c r="B428" s="9"/>
      <c r="C428" s="9"/>
      <c r="D428" s="9"/>
      <c r="E428" s="9"/>
      <c r="F428" s="9"/>
      <c r="H428" s="9"/>
      <c r="I428" s="9"/>
      <c r="J428" s="9"/>
      <c r="K428" s="9"/>
      <c r="L428" s="9"/>
    </row>
    <row r="429" spans="2:12" ht="25" customHeight="1">
      <c r="B429" s="9"/>
      <c r="C429" s="9"/>
      <c r="D429" s="9"/>
      <c r="E429" s="9"/>
      <c r="F429" s="9"/>
      <c r="H429" s="9"/>
      <c r="I429" s="9"/>
      <c r="J429" s="9"/>
      <c r="K429" s="9"/>
      <c r="L429" s="9"/>
    </row>
    <row r="430" spans="2:12" ht="25" customHeight="1">
      <c r="B430" s="9"/>
      <c r="C430" s="9"/>
      <c r="D430" s="9"/>
      <c r="E430" s="9"/>
      <c r="F430" s="9"/>
      <c r="H430" s="9"/>
      <c r="I430" s="9"/>
      <c r="J430" s="9"/>
      <c r="K430" s="9"/>
      <c r="L430" s="9"/>
    </row>
    <row r="431" spans="2:12" ht="25" customHeight="1">
      <c r="B431" s="9"/>
      <c r="C431" s="9"/>
      <c r="D431" s="9"/>
      <c r="E431" s="9"/>
      <c r="F431" s="9"/>
      <c r="H431" s="9"/>
      <c r="I431" s="9"/>
      <c r="J431" s="9"/>
      <c r="K431" s="9"/>
      <c r="L431" s="9"/>
    </row>
    <row r="432" spans="2:12" ht="25" customHeight="1">
      <c r="B432" s="9"/>
      <c r="C432" s="9"/>
      <c r="D432" s="9"/>
      <c r="E432" s="9"/>
      <c r="F432" s="9"/>
      <c r="H432" s="9"/>
      <c r="I432" s="9"/>
      <c r="J432" s="9"/>
      <c r="K432" s="9"/>
      <c r="L432" s="9"/>
    </row>
    <row r="433" spans="2:12" ht="25" customHeight="1">
      <c r="B433" s="9"/>
      <c r="C433" s="9"/>
      <c r="D433" s="9"/>
      <c r="E433" s="9"/>
      <c r="F433" s="9"/>
      <c r="H433" s="9"/>
      <c r="I433" s="9"/>
      <c r="J433" s="9"/>
      <c r="K433" s="9"/>
      <c r="L433" s="9"/>
    </row>
    <row r="434" spans="2:12" ht="25" customHeight="1">
      <c r="B434" s="9"/>
      <c r="C434" s="9"/>
      <c r="D434" s="9"/>
      <c r="E434" s="9"/>
      <c r="F434" s="9"/>
      <c r="H434" s="9"/>
      <c r="I434" s="9"/>
      <c r="J434" s="9"/>
      <c r="K434" s="9"/>
      <c r="L434" s="9"/>
    </row>
    <row r="435" spans="2:12" ht="25" customHeight="1">
      <c r="B435" s="9"/>
      <c r="C435" s="9"/>
      <c r="D435" s="9"/>
      <c r="E435" s="9"/>
      <c r="F435" s="9"/>
      <c r="H435" s="9"/>
      <c r="I435" s="9"/>
      <c r="J435" s="9"/>
      <c r="K435" s="9"/>
      <c r="L435" s="9"/>
    </row>
    <row r="436" spans="2:12" ht="25" customHeight="1">
      <c r="B436" s="9"/>
      <c r="C436" s="9"/>
      <c r="D436" s="9"/>
      <c r="E436" s="9"/>
      <c r="F436" s="9"/>
      <c r="H436" s="9"/>
      <c r="I436" s="9"/>
      <c r="J436" s="9"/>
      <c r="K436" s="9"/>
      <c r="L436" s="9"/>
    </row>
    <row r="437" spans="2:12" ht="25" customHeight="1">
      <c r="B437" s="9"/>
      <c r="C437" s="9"/>
      <c r="D437" s="9"/>
      <c r="E437" s="9"/>
      <c r="F437" s="9"/>
      <c r="H437" s="9"/>
      <c r="I437" s="9"/>
      <c r="J437" s="9"/>
      <c r="K437" s="9"/>
      <c r="L437" s="9"/>
    </row>
    <row r="438" spans="2:12" ht="25" customHeight="1">
      <c r="B438" s="9"/>
      <c r="C438" s="9"/>
      <c r="D438" s="9"/>
      <c r="E438" s="9"/>
      <c r="F438" s="9"/>
      <c r="H438" s="9"/>
      <c r="I438" s="9"/>
      <c r="J438" s="9"/>
      <c r="K438" s="9"/>
      <c r="L438" s="9"/>
    </row>
    <row r="439" spans="2:12" ht="25" customHeight="1">
      <c r="B439" s="9"/>
      <c r="C439" s="9"/>
      <c r="D439" s="9"/>
      <c r="E439" s="9"/>
      <c r="F439" s="9"/>
      <c r="H439" s="9"/>
      <c r="I439" s="9"/>
      <c r="J439" s="9"/>
      <c r="K439" s="9"/>
      <c r="L439" s="9"/>
    </row>
    <row r="440" spans="2:12" ht="25" customHeight="1">
      <c r="B440" s="9"/>
      <c r="C440" s="9"/>
      <c r="D440" s="9"/>
      <c r="E440" s="9"/>
      <c r="F440" s="9"/>
      <c r="H440" s="9"/>
      <c r="I440" s="9"/>
      <c r="J440" s="9"/>
      <c r="K440" s="9"/>
      <c r="L440" s="9"/>
    </row>
    <row r="441" spans="2:12" ht="25" customHeight="1">
      <c r="B441" s="9"/>
      <c r="C441" s="9"/>
      <c r="D441" s="9"/>
      <c r="E441" s="9"/>
      <c r="F441" s="9"/>
      <c r="H441" s="9"/>
      <c r="I441" s="9"/>
      <c r="J441" s="9"/>
      <c r="K441" s="9"/>
      <c r="L441" s="9"/>
    </row>
    <row r="442" spans="2:12" ht="25" customHeight="1">
      <c r="B442" s="9"/>
      <c r="C442" s="9"/>
      <c r="D442" s="9"/>
      <c r="E442" s="9"/>
      <c r="F442" s="9"/>
      <c r="H442" s="9"/>
      <c r="I442" s="9"/>
      <c r="J442" s="9"/>
      <c r="K442" s="9"/>
      <c r="L442" s="9"/>
    </row>
    <row r="443" spans="2:12" ht="25" customHeight="1">
      <c r="B443" s="9"/>
      <c r="C443" s="9"/>
      <c r="D443" s="9"/>
      <c r="E443" s="9"/>
      <c r="F443" s="9"/>
      <c r="H443" s="9"/>
      <c r="I443" s="9"/>
      <c r="J443" s="9"/>
      <c r="K443" s="9"/>
      <c r="L443" s="9"/>
    </row>
    <row r="444" spans="2:12" ht="25" customHeight="1">
      <c r="B444" s="9"/>
      <c r="C444" s="9"/>
      <c r="D444" s="9"/>
      <c r="E444" s="9"/>
      <c r="F444" s="9"/>
      <c r="H444" s="9"/>
      <c r="I444" s="9"/>
      <c r="J444" s="9"/>
      <c r="K444" s="9"/>
      <c r="L444" s="9"/>
    </row>
    <row r="445" spans="2:12" ht="25" customHeight="1">
      <c r="B445" s="9"/>
      <c r="C445" s="9"/>
      <c r="D445" s="9"/>
      <c r="E445" s="9"/>
      <c r="F445" s="9"/>
      <c r="H445" s="9"/>
      <c r="I445" s="9"/>
      <c r="J445" s="9"/>
      <c r="K445" s="9"/>
      <c r="L445" s="9"/>
    </row>
    <row r="446" spans="2:12" ht="25" customHeight="1">
      <c r="B446" s="9"/>
      <c r="C446" s="9"/>
      <c r="D446" s="9"/>
      <c r="E446" s="9"/>
      <c r="F446" s="9"/>
      <c r="H446" s="9"/>
      <c r="I446" s="9"/>
      <c r="J446" s="9"/>
      <c r="K446" s="9"/>
      <c r="L446" s="9"/>
    </row>
    <row r="447" spans="2:12" ht="25" customHeight="1">
      <c r="B447" s="9"/>
      <c r="C447" s="9"/>
      <c r="D447" s="9"/>
      <c r="E447" s="9"/>
      <c r="F447" s="9"/>
      <c r="H447" s="9"/>
      <c r="I447" s="9"/>
      <c r="J447" s="9"/>
      <c r="K447" s="9"/>
      <c r="L447" s="9"/>
    </row>
    <row r="448" spans="2:12" ht="25" customHeight="1">
      <c r="B448" s="9"/>
      <c r="C448" s="9"/>
      <c r="D448" s="9"/>
      <c r="E448" s="9"/>
      <c r="F448" s="9"/>
      <c r="H448" s="9"/>
      <c r="I448" s="9"/>
      <c r="J448" s="9"/>
      <c r="K448" s="9"/>
      <c r="L448" s="9"/>
    </row>
    <row r="449" spans="2:12" ht="25" customHeight="1">
      <c r="B449" s="9"/>
      <c r="C449" s="9"/>
      <c r="D449" s="9"/>
      <c r="E449" s="9"/>
      <c r="F449" s="9"/>
      <c r="H449" s="9"/>
      <c r="I449" s="9"/>
      <c r="J449" s="9"/>
      <c r="K449" s="9"/>
      <c r="L449" s="9"/>
    </row>
    <row r="450" spans="2:12" ht="25" customHeight="1">
      <c r="B450" s="9"/>
      <c r="C450" s="9"/>
      <c r="D450" s="9"/>
      <c r="E450" s="9"/>
      <c r="F450" s="9"/>
      <c r="H450" s="9"/>
      <c r="I450" s="9"/>
      <c r="J450" s="9"/>
      <c r="K450" s="9"/>
      <c r="L450" s="9"/>
    </row>
    <row r="451" spans="2:12" ht="25" customHeight="1">
      <c r="B451" s="9"/>
      <c r="C451" s="9"/>
      <c r="D451" s="9"/>
      <c r="E451" s="9"/>
      <c r="F451" s="9"/>
      <c r="H451" s="9"/>
      <c r="I451" s="9"/>
      <c r="J451" s="9"/>
      <c r="K451" s="9"/>
      <c r="L451" s="9"/>
    </row>
    <row r="452" spans="2:12" ht="25" customHeight="1">
      <c r="B452" s="9"/>
      <c r="C452" s="9"/>
      <c r="D452" s="9"/>
      <c r="E452" s="9"/>
      <c r="F452" s="9"/>
      <c r="H452" s="9"/>
      <c r="I452" s="9"/>
      <c r="J452" s="9"/>
      <c r="K452" s="9"/>
      <c r="L452" s="9"/>
    </row>
    <row r="453" spans="2:12" ht="25" customHeight="1">
      <c r="B453" s="9"/>
      <c r="C453" s="9"/>
      <c r="D453" s="9"/>
      <c r="E453" s="9"/>
      <c r="F453" s="9"/>
      <c r="H453" s="9"/>
      <c r="I453" s="9"/>
      <c r="J453" s="9"/>
      <c r="K453" s="9"/>
      <c r="L453" s="9"/>
    </row>
    <row r="454" spans="2:12" ht="25" customHeight="1">
      <c r="B454" s="9"/>
      <c r="C454" s="9"/>
      <c r="D454" s="9"/>
      <c r="E454" s="9"/>
      <c r="F454" s="9"/>
      <c r="H454" s="9"/>
      <c r="I454" s="9"/>
      <c r="J454" s="9"/>
      <c r="K454" s="9"/>
      <c r="L454" s="9"/>
    </row>
    <row r="455" spans="2:12" ht="25" customHeight="1">
      <c r="B455" s="9"/>
      <c r="C455" s="9"/>
      <c r="D455" s="9"/>
      <c r="E455" s="9"/>
      <c r="F455" s="9"/>
      <c r="H455" s="9"/>
      <c r="I455" s="9"/>
      <c r="J455" s="9"/>
      <c r="K455" s="9"/>
      <c r="L455" s="9"/>
    </row>
    <row r="456" spans="2:12" ht="25" customHeight="1">
      <c r="B456" s="9"/>
      <c r="C456" s="9"/>
      <c r="D456" s="9"/>
      <c r="E456" s="9"/>
      <c r="F456" s="9"/>
      <c r="H456" s="9"/>
      <c r="I456" s="9"/>
      <c r="J456" s="9"/>
      <c r="K456" s="9"/>
      <c r="L456" s="9"/>
    </row>
    <row r="457" spans="2:12" ht="25" customHeight="1">
      <c r="B457" s="9"/>
      <c r="C457" s="9"/>
      <c r="D457" s="9"/>
      <c r="E457" s="9"/>
      <c r="F457" s="9"/>
      <c r="H457" s="9"/>
      <c r="I457" s="9"/>
      <c r="J457" s="9"/>
      <c r="K457" s="9"/>
      <c r="L457" s="9"/>
    </row>
    <row r="458" spans="2:12" ht="25" customHeight="1">
      <c r="B458" s="9"/>
      <c r="C458" s="9"/>
      <c r="D458" s="9"/>
      <c r="E458" s="9"/>
      <c r="F458" s="9"/>
      <c r="H458" s="9"/>
      <c r="I458" s="9"/>
      <c r="J458" s="9"/>
      <c r="K458" s="9"/>
      <c r="L458" s="9"/>
    </row>
    <row r="459" spans="2:12" ht="25" customHeight="1">
      <c r="B459" s="9"/>
      <c r="C459" s="9"/>
      <c r="D459" s="9"/>
      <c r="E459" s="9"/>
      <c r="F459" s="9"/>
      <c r="H459" s="9"/>
      <c r="I459" s="9"/>
      <c r="J459" s="9"/>
      <c r="K459" s="9"/>
      <c r="L459" s="9"/>
    </row>
    <row r="460" spans="2:12" ht="25" customHeight="1">
      <c r="B460" s="9"/>
      <c r="C460" s="9"/>
      <c r="D460" s="9"/>
      <c r="E460" s="9"/>
      <c r="F460" s="9"/>
      <c r="H460" s="9"/>
      <c r="I460" s="9"/>
      <c r="J460" s="9"/>
      <c r="K460" s="9"/>
      <c r="L460" s="9"/>
    </row>
    <row r="461" spans="2:12" ht="25" customHeight="1">
      <c r="B461" s="9"/>
      <c r="C461" s="9"/>
      <c r="D461" s="9"/>
      <c r="E461" s="9"/>
      <c r="F461" s="9"/>
      <c r="H461" s="9"/>
      <c r="I461" s="9"/>
      <c r="J461" s="9"/>
      <c r="K461" s="9"/>
      <c r="L461" s="9"/>
    </row>
    <row r="462" spans="2:12" ht="25" customHeight="1">
      <c r="B462" s="9"/>
      <c r="C462" s="9"/>
      <c r="D462" s="9"/>
      <c r="E462" s="9"/>
      <c r="F462" s="9"/>
      <c r="H462" s="9"/>
      <c r="I462" s="9"/>
      <c r="J462" s="9"/>
      <c r="K462" s="9"/>
      <c r="L462" s="9"/>
    </row>
    <row r="463" spans="2:12" ht="25" customHeight="1">
      <c r="B463" s="9"/>
      <c r="C463" s="9"/>
      <c r="D463" s="9"/>
      <c r="E463" s="9"/>
      <c r="F463" s="9"/>
      <c r="H463" s="9"/>
      <c r="I463" s="9"/>
      <c r="J463" s="9"/>
      <c r="K463" s="9"/>
      <c r="L463" s="9"/>
    </row>
    <row r="464" spans="2:12" ht="25" customHeight="1">
      <c r="B464" s="9"/>
      <c r="C464" s="9"/>
      <c r="D464" s="9"/>
      <c r="E464" s="9"/>
      <c r="F464" s="9"/>
      <c r="H464" s="9"/>
      <c r="I464" s="9"/>
      <c r="J464" s="9"/>
      <c r="K464" s="9"/>
      <c r="L464" s="9"/>
    </row>
    <row r="465" spans="2:12" ht="25" customHeight="1">
      <c r="B465" s="9"/>
      <c r="C465" s="9"/>
      <c r="D465" s="9"/>
      <c r="E465" s="9"/>
      <c r="F465" s="9"/>
      <c r="H465" s="9"/>
      <c r="I465" s="9"/>
      <c r="J465" s="9"/>
      <c r="K465" s="9"/>
      <c r="L465" s="9"/>
    </row>
  </sheetData>
  <mergeCells count="1">
    <mergeCell ref="J1:K1"/>
  </mergeCells>
  <conditionalFormatting sqref="F2:F5 F7:F10 F12:F15 F17:F20 F22:F25 F27:F30 F37:F40 F42:F45 F32:F35">
    <cfRule type="cellIs" dxfId="127" priority="13" operator="between">
      <formula>-0.5</formula>
      <formula>0.5</formula>
    </cfRule>
    <cfRule type="cellIs" dxfId="126" priority="14" operator="lessThan">
      <formula>-0.5</formula>
    </cfRule>
  </conditionalFormatting>
  <conditionalFormatting sqref="L28">
    <cfRule type="cellIs" dxfId="125" priority="12" operator="greaterThan">
      <formula>w_bot</formula>
    </cfRule>
  </conditionalFormatting>
  <conditionalFormatting sqref="L23">
    <cfRule type="cellIs" dxfId="124" priority="11" operator="greaterThan">
      <formula>w_bot</formula>
    </cfRule>
  </conditionalFormatting>
  <conditionalFormatting sqref="L18">
    <cfRule type="cellIs" dxfId="123" priority="10" operator="greaterThan">
      <formula>w_bot</formula>
    </cfRule>
  </conditionalFormatting>
  <conditionalFormatting sqref="L13">
    <cfRule type="cellIs" dxfId="122" priority="9" operator="greaterThan">
      <formula>w_bot</formula>
    </cfRule>
  </conditionalFormatting>
  <conditionalFormatting sqref="L8">
    <cfRule type="cellIs" dxfId="121" priority="8" operator="greaterThan">
      <formula>w_bot</formula>
    </cfRule>
  </conditionalFormatting>
  <conditionalFormatting sqref="L3">
    <cfRule type="cellIs" dxfId="120" priority="7" operator="greaterThan">
      <formula>w_bot</formula>
    </cfRule>
  </conditionalFormatting>
  <conditionalFormatting sqref="L43">
    <cfRule type="cellIs" dxfId="119" priority="6" operator="greaterThan">
      <formula>w_bot</formula>
    </cfRule>
  </conditionalFormatting>
  <conditionalFormatting sqref="L38">
    <cfRule type="cellIs" dxfId="118" priority="5" operator="greaterThan">
      <formula>w_bot</formula>
    </cfRule>
  </conditionalFormatting>
  <conditionalFormatting sqref="L33">
    <cfRule type="cellIs" dxfId="117" priority="4" operator="greaterThan">
      <formula>w_bot</formula>
    </cfRule>
  </conditionalFormatting>
  <conditionalFormatting sqref="F47:F50">
    <cfRule type="cellIs" dxfId="116" priority="2" operator="between">
      <formula>-0.5</formula>
      <formula>0.5</formula>
    </cfRule>
    <cfRule type="cellIs" dxfId="115" priority="3" operator="lessThan">
      <formula>-0.5</formula>
    </cfRule>
  </conditionalFormatting>
  <conditionalFormatting sqref="L48">
    <cfRule type="cellIs" dxfId="114" priority="1" operator="greaterThan">
      <formula>w_bot</formula>
    </cfRule>
  </conditionalFormatting>
  <hyperlinks>
    <hyperlink ref="M18" r:id="rId1"/>
    <hyperlink ref="M22" r:id="rId2"/>
    <hyperlink ref="M2" r:id="rId3"/>
    <hyperlink ref="M4" r:id="rId4"/>
    <hyperlink ref="M8" r:id="rId5"/>
    <hyperlink ref="M12" r:id="rId6"/>
    <hyperlink ref="M13" r:id="rId7"/>
    <hyperlink ref="M14" r:id="rId8"/>
    <hyperlink ref="M15" r:id="rId9"/>
    <hyperlink ref="M10" r:id="rId10"/>
    <hyperlink ref="M19" r:id="rId11"/>
    <hyperlink ref="M20" r:id="rId12"/>
    <hyperlink ref="M17" r:id="rId13"/>
    <hyperlink ref="M25" r:id="rId14"/>
    <hyperlink ref="M28" r:id="rId15"/>
    <hyperlink ref="M30" r:id="rId16"/>
    <hyperlink ref="M33" r:id="rId17"/>
    <hyperlink ref="M34" r:id="rId18"/>
    <hyperlink ref="M35" r:id="rId19"/>
    <hyperlink ref="M39" r:id="rId20"/>
    <hyperlink ref="M40" r:id="rId21"/>
    <hyperlink ref="M42" r:id="rId22"/>
    <hyperlink ref="M43" r:id="rId23" display="http://www.membershiprewards.com/catalog/productdetail/?result_id=HLX7985&amp;OmniturePageName=brandbrowse&amp;N=504074&amp;aid=112007"/>
    <hyperlink ref="M45" r:id="rId24"/>
    <hyperlink ref="M47" r:id="rId25"/>
    <hyperlink ref="M49" r:id="rId26"/>
    <hyperlink ref="M50" r:id="rId27"/>
    <hyperlink ref="M23" r:id="rId28"/>
    <hyperlink ref="M29" r:id="rId29" display="http://www.membershiprewards.com/catalog/productdetail/?result_id=HLX7985&amp;OmniturePageName=brandbrowse&amp;N=504074&amp;aid=112007"/>
    <hyperlink ref="M38" r:id="rId30"/>
    <hyperlink ref="M37" r:id="rId31"/>
    <hyperlink ref="M48" r:id="rId32"/>
    <hyperlink ref="M44" r:id="rId33"/>
  </hyperlinks>
  <pageMargins left="0.75" right="0.75" top="1" bottom="1" header="0.5" footer="0.5"/>
  <headerFooter>
    <oddHeader>&amp;F&amp;RPage &amp;P</oddHeader>
    <oddFooter>&amp;CAXP Internal&amp;L&amp;D&amp;RPage &amp;P of 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465"/>
  <sheetViews>
    <sheetView zoomScale="125" zoomScaleNormal="125" zoomScalePageLayoutView="125" workbookViewId="0">
      <pane ySplit="1" topLeftCell="A35" activePane="bottomLeft" state="frozen"/>
      <selection pane="bottomLeft" activeCell="G39" sqref="G39"/>
    </sheetView>
  </sheetViews>
  <sheetFormatPr baseColWidth="10" defaultColWidth="10.83203125" defaultRowHeight="25" customHeight="1" x14ac:dyDescent="0"/>
  <cols>
    <col min="1" max="1" width="18.6640625" style="23" bestFit="1" customWidth="1"/>
    <col min="2" max="2" width="4.83203125" style="22" bestFit="1" customWidth="1"/>
    <col min="3" max="5" width="9.1640625" style="22" customWidth="1"/>
    <col min="6" max="6" width="6.33203125" style="23" customWidth="1"/>
    <col min="7" max="7" width="42.1640625" style="12" customWidth="1"/>
    <col min="8" max="8" width="10.6640625" style="28" customWidth="1"/>
    <col min="9" max="9" width="3.6640625" style="13" customWidth="1"/>
    <col min="10" max="10" width="9.1640625" style="23" customWidth="1"/>
    <col min="11" max="11" width="9.1640625" style="33" customWidth="1"/>
    <col min="12" max="12" width="7.83203125" style="24" customWidth="1"/>
    <col min="13" max="13" width="142.1640625" style="61" bestFit="1" customWidth="1"/>
    <col min="14" max="16384" width="10.83203125" style="9"/>
  </cols>
  <sheetData>
    <row r="1" spans="1:13" s="30" customFormat="1" ht="38" customHeight="1" thickBot="1">
      <c r="A1" s="53" t="s">
        <v>91</v>
      </c>
      <c r="B1" s="47" t="s">
        <v>0</v>
      </c>
      <c r="C1" s="48" t="s">
        <v>27</v>
      </c>
      <c r="D1" s="47" t="s">
        <v>42</v>
      </c>
      <c r="E1" s="47" t="s">
        <v>24</v>
      </c>
      <c r="F1" s="49" t="s">
        <v>23</v>
      </c>
      <c r="G1" s="44" t="s">
        <v>41</v>
      </c>
      <c r="H1" s="45" t="s">
        <v>1</v>
      </c>
      <c r="I1" s="46" t="str">
        <f>"+"</f>
        <v>+</v>
      </c>
      <c r="J1" s="87" t="s">
        <v>25</v>
      </c>
      <c r="K1" s="87"/>
      <c r="L1" s="81" t="s">
        <v>39</v>
      </c>
      <c r="M1" s="56" t="s">
        <v>2</v>
      </c>
    </row>
    <row r="2" spans="1:13" ht="25" customHeight="1">
      <c r="A2" s="54"/>
      <c r="B2" s="10" t="s">
        <v>28</v>
      </c>
      <c r="C2" s="11">
        <v>0</v>
      </c>
      <c r="D2" s="11">
        <f>E2*0.9</f>
        <v>2025</v>
      </c>
      <c r="E2" s="11">
        <v>2250</v>
      </c>
      <c r="F2" s="34">
        <f>(w_top-(L2+w_gap+w_buffer))/w_char-LEN(G2)</f>
        <v>9.810824372759857</v>
      </c>
      <c r="G2" s="50" t="s">
        <v>56</v>
      </c>
      <c r="H2" s="25">
        <v>1</v>
      </c>
      <c r="I2" s="13" t="s">
        <v>40</v>
      </c>
      <c r="J2" s="31">
        <f>MROUND($E2*0.005,5)</f>
        <v>10</v>
      </c>
      <c r="K2" s="32">
        <f>MROUND($E2*0.12,5)</f>
        <v>270</v>
      </c>
      <c r="L2" s="14">
        <f>w_overall/E2*H2</f>
        <v>0.1728888888888889</v>
      </c>
      <c r="M2" s="57" t="s">
        <v>92</v>
      </c>
    </row>
    <row r="3" spans="1:13" ht="25" customHeight="1">
      <c r="A3" s="54"/>
      <c r="B3" s="10"/>
      <c r="C3" s="11"/>
      <c r="D3" s="11"/>
      <c r="E3" s="11"/>
      <c r="F3" s="34">
        <f>(L3-w_gap)/w_char-LEN(G3)</f>
        <v>4.078853046594979</v>
      </c>
      <c r="G3" s="50" t="s">
        <v>93</v>
      </c>
      <c r="H3" s="25">
        <v>1000</v>
      </c>
      <c r="I3" s="13" t="s">
        <v>40</v>
      </c>
      <c r="J3" s="31">
        <f>MROUND($E2*0.3,5)</f>
        <v>675</v>
      </c>
      <c r="K3" s="32">
        <f>MROUND($E2*0.45,5)</f>
        <v>1015</v>
      </c>
      <c r="L3" s="14">
        <f>w_overall/E2*H3</f>
        <v>172.88888888888889</v>
      </c>
      <c r="M3" s="57" t="s">
        <v>99</v>
      </c>
    </row>
    <row r="4" spans="1:13" ht="25" customHeight="1">
      <c r="A4" s="54"/>
      <c r="B4" s="10"/>
      <c r="C4" s="11"/>
      <c r="D4" s="11"/>
      <c r="E4" s="11"/>
      <c r="F4" s="34">
        <f>(L4-w_top-w_buffer-w_gap)/w_char-LEN(G4)</f>
        <v>-4.5591397849462307</v>
      </c>
      <c r="G4" s="50" t="s">
        <v>61</v>
      </c>
      <c r="H4" s="25">
        <v>1500</v>
      </c>
      <c r="I4" s="13" t="s">
        <v>40</v>
      </c>
      <c r="J4" s="31">
        <f>MROUND($E2*0.7,5)</f>
        <v>1575</v>
      </c>
      <c r="K4" s="32">
        <f>MROUND($E2*0.85,5)</f>
        <v>1915</v>
      </c>
      <c r="L4" s="14">
        <f>w_overall/E2*H4</f>
        <v>259.33333333333337</v>
      </c>
      <c r="M4" s="58" t="s">
        <v>100</v>
      </c>
    </row>
    <row r="5" spans="1:13" ht="25" customHeight="1">
      <c r="A5" s="54"/>
      <c r="B5" s="10"/>
      <c r="C5" s="11"/>
      <c r="D5" s="11"/>
      <c r="E5" s="11"/>
      <c r="F5" s="34">
        <f>(L5-w_bot-w_buffer-w_gap)/w_char-LEN(G5)</f>
        <v>-3.5842293906810596E-2</v>
      </c>
      <c r="G5" s="50" t="s">
        <v>58</v>
      </c>
      <c r="H5" s="25">
        <v>2000</v>
      </c>
      <c r="I5" s="13" t="s">
        <v>40</v>
      </c>
      <c r="J5" s="31">
        <f>MROUND($E2*0.9,5)</f>
        <v>2025</v>
      </c>
      <c r="K5" s="32">
        <f>MROUND($E2*1,5)</f>
        <v>2250</v>
      </c>
      <c r="L5" s="14">
        <f>w_overall/E2*H5</f>
        <v>345.77777777777777</v>
      </c>
      <c r="M5" s="58" t="s">
        <v>48</v>
      </c>
    </row>
    <row r="6" spans="1:13" ht="25" customHeight="1" thickBot="1">
      <c r="A6" s="54"/>
      <c r="B6" s="35"/>
      <c r="C6" s="36"/>
      <c r="D6" s="36"/>
      <c r="E6" s="36"/>
      <c r="F6" s="37"/>
      <c r="G6" s="38"/>
      <c r="H6" s="39"/>
      <c r="I6" s="40"/>
      <c r="J6" s="41"/>
      <c r="K6" s="42"/>
      <c r="L6" s="43"/>
      <c r="M6" s="59"/>
    </row>
    <row r="7" spans="1:13" ht="25" customHeight="1">
      <c r="A7" s="54"/>
      <c r="B7" s="16" t="s">
        <v>29</v>
      </c>
      <c r="C7" s="17">
        <f>D2+1</f>
        <v>2026</v>
      </c>
      <c r="D7" s="11">
        <f>E7*0.9</f>
        <v>4950</v>
      </c>
      <c r="E7" s="17">
        <v>5500</v>
      </c>
      <c r="F7" s="34">
        <f>(w_top-(L7+w_gap+w_buffer))/w_char-LEN(G7)</f>
        <v>-0.34809384164222834</v>
      </c>
      <c r="G7" s="50" t="s">
        <v>63</v>
      </c>
      <c r="H7" s="26">
        <v>630</v>
      </c>
      <c r="I7" s="13" t="s">
        <v>40</v>
      </c>
      <c r="J7" s="31">
        <f>MROUND($E7*0.005,5)</f>
        <v>30</v>
      </c>
      <c r="K7" s="32">
        <f>MROUND($E7*0.12,5)</f>
        <v>660</v>
      </c>
      <c r="L7" s="18">
        <f>w_overall/E7*H7</f>
        <v>44.558181818181815</v>
      </c>
      <c r="M7" s="57" t="s">
        <v>49</v>
      </c>
    </row>
    <row r="8" spans="1:13" ht="25" customHeight="1">
      <c r="A8" s="54"/>
      <c r="B8" s="15"/>
      <c r="C8" s="11"/>
      <c r="D8" s="11"/>
      <c r="E8" s="11"/>
      <c r="F8" s="34">
        <f>(L8-w_gap)/w_char-LEN(G8)</f>
        <v>1.7126099706744853</v>
      </c>
      <c r="G8" s="50" t="s">
        <v>62</v>
      </c>
      <c r="H8" s="25">
        <v>2500</v>
      </c>
      <c r="I8" s="13" t="s">
        <v>40</v>
      </c>
      <c r="J8" s="31">
        <f>MROUND($E7*0.3,5)</f>
        <v>1650</v>
      </c>
      <c r="K8" s="32">
        <f>MROUND($E7*0.45,5)</f>
        <v>2475</v>
      </c>
      <c r="L8" s="14">
        <f>w_overall/E7*H8</f>
        <v>176.81818181818181</v>
      </c>
      <c r="M8" s="58" t="s">
        <v>101</v>
      </c>
    </row>
    <row r="9" spans="1:13" ht="25" customHeight="1">
      <c r="A9" s="54"/>
      <c r="B9" s="15"/>
      <c r="C9" s="11"/>
      <c r="D9" s="11"/>
      <c r="E9" s="11"/>
      <c r="F9" s="34">
        <f>(L9-w_top-w_buffer-w_gap)/w_char-LEN(G9)</f>
        <v>0.94721407624632903</v>
      </c>
      <c r="G9" s="50" t="s">
        <v>59</v>
      </c>
      <c r="H9" s="25">
        <v>4500</v>
      </c>
      <c r="I9" s="13" t="s">
        <v>40</v>
      </c>
      <c r="J9" s="31">
        <f>MROUND($E7*0.7,5)</f>
        <v>3850</v>
      </c>
      <c r="K9" s="32">
        <f>MROUND($E7*0.85,5)</f>
        <v>4675</v>
      </c>
      <c r="L9" s="14">
        <f>w_overall/E7*H9</f>
        <v>318.27272727272725</v>
      </c>
      <c r="M9" s="58" t="s">
        <v>193</v>
      </c>
    </row>
    <row r="10" spans="1:13" ht="25" customHeight="1">
      <c r="A10" s="54"/>
      <c r="B10" s="15"/>
      <c r="C10" s="11"/>
      <c r="D10" s="11"/>
      <c r="E10" s="11"/>
      <c r="F10" s="34">
        <f>(L10-w_bot-w_buffer-w_gap)/w_char-LEN(G10)</f>
        <v>2.2316715542521983</v>
      </c>
      <c r="G10" s="12" t="s">
        <v>26</v>
      </c>
      <c r="H10" s="25">
        <v>5000</v>
      </c>
      <c r="I10" s="13" t="s">
        <v>40</v>
      </c>
      <c r="J10" s="31">
        <f>MROUND($E7*0.9,5)</f>
        <v>4950</v>
      </c>
      <c r="K10" s="32">
        <f>MROUND($E7*1,5)</f>
        <v>5500</v>
      </c>
      <c r="L10" s="14">
        <f>w_overall/E7*H10</f>
        <v>353.63636363636363</v>
      </c>
      <c r="M10" s="58" t="s">
        <v>103</v>
      </c>
    </row>
    <row r="11" spans="1:13" ht="25" customHeight="1" thickBot="1">
      <c r="A11" s="54"/>
      <c r="B11" s="35"/>
      <c r="C11" s="36"/>
      <c r="D11" s="36"/>
      <c r="E11" s="36"/>
      <c r="F11" s="37"/>
      <c r="G11" s="38"/>
      <c r="H11" s="39"/>
      <c r="I11" s="40"/>
      <c r="J11" s="41"/>
      <c r="K11" s="42"/>
      <c r="L11" s="43"/>
      <c r="M11" s="59"/>
    </row>
    <row r="12" spans="1:13" ht="25" customHeight="1">
      <c r="A12" s="54"/>
      <c r="B12" s="16" t="s">
        <v>30</v>
      </c>
      <c r="C12" s="17">
        <f>D7+1</f>
        <v>4951</v>
      </c>
      <c r="D12" s="11">
        <f>E12*0.9</f>
        <v>9900</v>
      </c>
      <c r="E12" s="11">
        <v>11000</v>
      </c>
      <c r="F12" s="34">
        <f>(w_top-(L12+w_gap+w_buffer))/w_char-LEN(G12)</f>
        <v>5.134897360703814</v>
      </c>
      <c r="G12" s="50" t="s">
        <v>57</v>
      </c>
      <c r="H12" s="25">
        <v>1000</v>
      </c>
      <c r="I12" s="13" t="s">
        <v>40</v>
      </c>
      <c r="J12" s="31">
        <f>MROUND($E12*0.005,5)</f>
        <v>55</v>
      </c>
      <c r="K12" s="32">
        <f>MROUND($E12*0.12,5)</f>
        <v>1320</v>
      </c>
      <c r="L12" s="14">
        <f>w_overall/E12*H12</f>
        <v>35.36363636363636</v>
      </c>
      <c r="M12" s="57" t="s">
        <v>104</v>
      </c>
    </row>
    <row r="13" spans="1:13" ht="25" customHeight="1">
      <c r="A13" s="54"/>
      <c r="B13" s="15"/>
      <c r="C13" s="11"/>
      <c r="D13" s="11"/>
      <c r="E13" s="11"/>
      <c r="F13" s="34">
        <f>(L13-w_gap)/w_char-LEN(G13)</f>
        <v>12.416422287390027</v>
      </c>
      <c r="G13" s="50" t="s">
        <v>113</v>
      </c>
      <c r="H13" s="25">
        <v>6000</v>
      </c>
      <c r="I13" s="13" t="s">
        <v>40</v>
      </c>
      <c r="J13" s="31">
        <f>MROUND($E12*0.3,5)</f>
        <v>3300</v>
      </c>
      <c r="K13" s="32">
        <f>MROUND($E12*0.45,5)</f>
        <v>4950</v>
      </c>
      <c r="L13" s="14">
        <f>w_overall/E12*H13</f>
        <v>212.18181818181816</v>
      </c>
      <c r="M13" s="58" t="s">
        <v>118</v>
      </c>
    </row>
    <row r="14" spans="1:13" ht="25" customHeight="1">
      <c r="A14" s="54"/>
      <c r="B14" s="15"/>
      <c r="C14" s="11"/>
      <c r="D14" s="11"/>
      <c r="E14" s="11"/>
      <c r="F14" s="34">
        <f>(L14-w_top-w_buffer-w_gap)/w_char-LEN(G14)</f>
        <v>-2.9617302052785988</v>
      </c>
      <c r="G14" s="50" t="s">
        <v>137</v>
      </c>
      <c r="H14" s="25">
        <v>8490</v>
      </c>
      <c r="I14" s="13" t="s">
        <v>40</v>
      </c>
      <c r="J14" s="31">
        <f>MROUND($E12*0.7,5)</f>
        <v>7700</v>
      </c>
      <c r="K14" s="32">
        <f>MROUND($E12*0.85,5)</f>
        <v>9350</v>
      </c>
      <c r="L14" s="14">
        <f>w_overall/E12*H14</f>
        <v>300.23727272727268</v>
      </c>
      <c r="M14" s="65" t="s">
        <v>136</v>
      </c>
    </row>
    <row r="15" spans="1:13" ht="25" customHeight="1">
      <c r="A15" s="54"/>
      <c r="B15" s="15"/>
      <c r="C15" s="11"/>
      <c r="D15" s="11"/>
      <c r="E15" s="11"/>
      <c r="F15" s="34">
        <f>(L15-w_bot-w_buffer-w_gap)/w_char-LEN(G15)</f>
        <v>-62.806451612903224</v>
      </c>
      <c r="G15" s="70" t="s">
        <v>124</v>
      </c>
      <c r="H15" s="25"/>
      <c r="I15" s="13" t="s">
        <v>40</v>
      </c>
      <c r="J15" s="31">
        <f>MROUND($E12*0.9,5)</f>
        <v>9900</v>
      </c>
      <c r="K15" s="32">
        <f>MROUND($E12*1,5)</f>
        <v>11000</v>
      </c>
      <c r="L15" s="14">
        <f>w_overall/E12*H15</f>
        <v>0</v>
      </c>
      <c r="M15" s="58" t="s">
        <v>118</v>
      </c>
    </row>
    <row r="16" spans="1:13" ht="25" customHeight="1" thickBot="1">
      <c r="A16" s="54"/>
      <c r="B16" s="35"/>
      <c r="C16" s="36"/>
      <c r="D16" s="36"/>
      <c r="E16" s="36"/>
      <c r="F16" s="37"/>
      <c r="G16" s="38"/>
      <c r="H16" s="39"/>
      <c r="I16" s="40"/>
      <c r="J16" s="41"/>
      <c r="K16" s="42"/>
      <c r="L16" s="43"/>
      <c r="M16" s="59"/>
    </row>
    <row r="17" spans="1:13" ht="25" customHeight="1">
      <c r="A17" s="54"/>
      <c r="B17" s="16" t="s">
        <v>31</v>
      </c>
      <c r="C17" s="17">
        <f>D12+1</f>
        <v>9901</v>
      </c>
      <c r="D17" s="11">
        <f>E17*0.9</f>
        <v>19800</v>
      </c>
      <c r="E17" s="11">
        <v>22000</v>
      </c>
      <c r="F17" s="34">
        <f>(w_top-(L17+w_gap+w_buffer))/w_char-LEN(G17)</f>
        <v>2.7089442815249249</v>
      </c>
      <c r="G17" s="50" t="s">
        <v>146</v>
      </c>
      <c r="H17" s="25">
        <v>2500</v>
      </c>
      <c r="I17" s="13" t="s">
        <v>40</v>
      </c>
      <c r="J17" s="31">
        <f>MROUND($E17*0.005,5)</f>
        <v>110</v>
      </c>
      <c r="K17" s="32">
        <f>MROUND($E17*0.12,5)</f>
        <v>2640</v>
      </c>
      <c r="L17" s="14">
        <f>w_overall/E17*H17</f>
        <v>44.204545454545453</v>
      </c>
      <c r="M17" s="65" t="s">
        <v>147</v>
      </c>
    </row>
    <row r="18" spans="1:13" ht="25" customHeight="1">
      <c r="A18" s="54"/>
      <c r="B18" s="15"/>
      <c r="C18" s="11"/>
      <c r="D18" s="11"/>
      <c r="E18" s="11"/>
      <c r="F18" s="34">
        <f>(L18-w_gap)/w_char-LEN(G18)</f>
        <v>1.3049853372433979</v>
      </c>
      <c r="G18" s="12" t="s">
        <v>117</v>
      </c>
      <c r="H18" s="25">
        <v>6000</v>
      </c>
      <c r="I18" s="13" t="s">
        <v>40</v>
      </c>
      <c r="J18" s="31">
        <f>MROUND($E17*0.3,5)</f>
        <v>6600</v>
      </c>
      <c r="K18" s="32">
        <f>MROUND($E17*0.45,5)</f>
        <v>9900</v>
      </c>
      <c r="L18" s="14">
        <f>w_overall/E17*H18</f>
        <v>106.09090909090908</v>
      </c>
      <c r="M18" s="58" t="s">
        <v>112</v>
      </c>
    </row>
    <row r="19" spans="1:13" ht="25" customHeight="1">
      <c r="A19" s="54"/>
      <c r="B19" s="15"/>
      <c r="C19" s="11"/>
      <c r="D19" s="11"/>
      <c r="E19" s="11"/>
      <c r="F19" s="34">
        <f>(L19-w_top-w_buffer-w_gap)/w_char-LEN(G19)</f>
        <v>1.3161290322580612</v>
      </c>
      <c r="G19" s="50" t="s">
        <v>142</v>
      </c>
      <c r="H19" s="25">
        <v>18480</v>
      </c>
      <c r="I19" s="13" t="s">
        <v>40</v>
      </c>
      <c r="J19" s="31">
        <f>MROUND($E17*0.7,5)</f>
        <v>15400</v>
      </c>
      <c r="K19" s="32">
        <f>MROUND($E17*0.85,5)</f>
        <v>18700</v>
      </c>
      <c r="L19" s="14">
        <f>w_overall/E17*H19</f>
        <v>326.76</v>
      </c>
      <c r="M19" s="65" t="s">
        <v>143</v>
      </c>
    </row>
    <row r="20" spans="1:13" ht="25" customHeight="1">
      <c r="A20" s="54"/>
      <c r="B20" s="15"/>
      <c r="C20" s="11"/>
      <c r="D20" s="11"/>
      <c r="E20" s="11"/>
      <c r="F20" s="34">
        <f>(L20-w_bot-w_buffer-w_gap)/w_char-LEN(G20)</f>
        <v>7.7698680351906049</v>
      </c>
      <c r="G20" s="50" t="s">
        <v>144</v>
      </c>
      <c r="H20" s="25">
        <v>20890</v>
      </c>
      <c r="I20" s="13" t="s">
        <v>40</v>
      </c>
      <c r="J20" s="31">
        <f>MROUND($E17*0.9,5)</f>
        <v>19800</v>
      </c>
      <c r="K20" s="32">
        <f>MROUND($E17*1,5)</f>
        <v>22000</v>
      </c>
      <c r="L20" s="14">
        <f>w_overall/E17*H20</f>
        <v>369.37318181818176</v>
      </c>
      <c r="M20" s="65" t="s">
        <v>145</v>
      </c>
    </row>
    <row r="21" spans="1:13" ht="25" customHeight="1" thickBot="1">
      <c r="A21" s="54"/>
      <c r="B21" s="35"/>
      <c r="C21" s="36"/>
      <c r="D21" s="36"/>
      <c r="E21" s="36"/>
      <c r="F21" s="37"/>
      <c r="G21" s="38"/>
      <c r="H21" s="39"/>
      <c r="I21" s="40"/>
      <c r="J21" s="41"/>
      <c r="K21" s="42"/>
      <c r="L21" s="43"/>
      <c r="M21" s="59"/>
    </row>
    <row r="22" spans="1:13" ht="25" customHeight="1">
      <c r="A22" s="54"/>
      <c r="B22" s="16" t="s">
        <v>32</v>
      </c>
      <c r="C22" s="17">
        <f>D17+1</f>
        <v>19801</v>
      </c>
      <c r="D22" s="11">
        <f>E22*0.9</f>
        <v>29925</v>
      </c>
      <c r="E22" s="11">
        <v>33250</v>
      </c>
      <c r="F22" s="34">
        <f>(w_top-(L22+w_gap+w_buffer))/w_char-LEN(G22)</f>
        <v>-5.8787290807664334</v>
      </c>
      <c r="G22" s="52" t="s">
        <v>62</v>
      </c>
      <c r="H22" s="25">
        <v>2500</v>
      </c>
      <c r="I22" s="13" t="s">
        <v>40</v>
      </c>
      <c r="J22" s="31">
        <f>MROUND($E22*0.005,5)</f>
        <v>165</v>
      </c>
      <c r="K22" s="32">
        <f>MROUND($E22*0.12,5)</f>
        <v>3990</v>
      </c>
      <c r="L22" s="14">
        <f>w_overall/E22*H22</f>
        <v>29.248120300751882</v>
      </c>
      <c r="M22" s="58" t="s">
        <v>108</v>
      </c>
    </row>
    <row r="23" spans="1:13" ht="25" customHeight="1">
      <c r="A23" s="54"/>
      <c r="B23" s="15"/>
      <c r="C23" s="11"/>
      <c r="D23" s="11"/>
      <c r="E23" s="11"/>
      <c r="F23" s="34">
        <f>(L23-w_gap)/w_char-LEN(G23)</f>
        <v>-0.16274557361144915</v>
      </c>
      <c r="G23" s="50" t="s">
        <v>119</v>
      </c>
      <c r="H23" s="25">
        <v>12000</v>
      </c>
      <c r="I23" s="13" t="s">
        <v>40</v>
      </c>
      <c r="J23" s="31">
        <f>MROUND($E22*0.3,5)</f>
        <v>9975</v>
      </c>
      <c r="K23" s="32">
        <f>MROUND($E22*0.45,5)</f>
        <v>14965</v>
      </c>
      <c r="L23" s="14">
        <f>w_overall/E22*H23</f>
        <v>140.39097744360902</v>
      </c>
      <c r="M23" s="65" t="s">
        <v>192</v>
      </c>
    </row>
    <row r="24" spans="1:13" ht="25" customHeight="1">
      <c r="A24" s="54"/>
      <c r="B24" s="15"/>
      <c r="C24" s="11"/>
      <c r="D24" s="11"/>
      <c r="E24" s="11"/>
      <c r="F24" s="34">
        <f>(L24-w_top-w_buffer-w_gap)/w_char-LEN(G24)</f>
        <v>3.146301236963378</v>
      </c>
      <c r="G24" s="52" t="s">
        <v>148</v>
      </c>
      <c r="H24" s="25">
        <v>27840</v>
      </c>
      <c r="I24" s="13" t="s">
        <v>40</v>
      </c>
      <c r="J24" s="31">
        <f>MROUND($E22*0.7,5)</f>
        <v>23275</v>
      </c>
      <c r="K24" s="32">
        <f>MROUND($E22*0.85,5)</f>
        <v>28265</v>
      </c>
      <c r="L24" s="14">
        <f>w_overall/E22*H24</f>
        <v>325.70706766917294</v>
      </c>
      <c r="M24" s="76" t="s">
        <v>77</v>
      </c>
    </row>
    <row r="25" spans="1:13" ht="25" customHeight="1">
      <c r="A25" s="54"/>
      <c r="B25" s="15"/>
      <c r="C25" s="11"/>
      <c r="D25" s="11"/>
      <c r="E25" s="11"/>
      <c r="F25" s="34">
        <f>(L25-w_bot-w_buffer-w_gap)/w_char-LEN(G25)</f>
        <v>1.0673781227261756</v>
      </c>
      <c r="G25" s="52" t="s">
        <v>149</v>
      </c>
      <c r="H25" s="25">
        <v>32260</v>
      </c>
      <c r="I25" s="13" t="s">
        <v>40</v>
      </c>
      <c r="J25" s="31">
        <f>MROUND($E22*0.9,5)</f>
        <v>29925</v>
      </c>
      <c r="K25" s="32">
        <f>MROUND($E22*1,5)</f>
        <v>33250</v>
      </c>
      <c r="L25" s="14">
        <f>w_overall/E22*H25</f>
        <v>377.4177443609023</v>
      </c>
      <c r="M25" s="65" t="s">
        <v>150</v>
      </c>
    </row>
    <row r="26" spans="1:13" ht="25" customHeight="1" thickBot="1">
      <c r="A26" s="54"/>
      <c r="B26" s="35"/>
      <c r="C26" s="36"/>
      <c r="D26" s="36"/>
      <c r="E26" s="36"/>
      <c r="F26" s="37"/>
      <c r="G26" s="38"/>
      <c r="H26" s="39"/>
      <c r="I26" s="40"/>
      <c r="J26" s="41"/>
      <c r="K26" s="42"/>
      <c r="L26" s="43"/>
      <c r="M26" s="59"/>
    </row>
    <row r="27" spans="1:13" ht="25" customHeight="1">
      <c r="A27" s="54"/>
      <c r="B27" s="16" t="s">
        <v>33</v>
      </c>
      <c r="C27" s="17">
        <f>D22+1</f>
        <v>29926</v>
      </c>
      <c r="D27" s="11">
        <f>E27*0.9</f>
        <v>49950</v>
      </c>
      <c r="E27" s="11">
        <v>55500</v>
      </c>
      <c r="F27" s="34">
        <f>(w_top-(L27+w_gap+w_buffer))/w_char-LEN(G27)</f>
        <v>2.1862830572507974</v>
      </c>
      <c r="G27" s="52" t="s">
        <v>189</v>
      </c>
      <c r="H27" s="25">
        <v>5000</v>
      </c>
      <c r="I27" s="13" t="s">
        <v>40</v>
      </c>
      <c r="J27" s="31">
        <f>MROUND($E27*0.005,5)</f>
        <v>280</v>
      </c>
      <c r="K27" s="32">
        <f>MROUND($E27*0.12,5)</f>
        <v>6660</v>
      </c>
      <c r="L27" s="14">
        <f>w_overall/E27*H27</f>
        <v>35.045045045045043</v>
      </c>
      <c r="M27" s="65" t="s">
        <v>190</v>
      </c>
    </row>
    <row r="28" spans="1:13" ht="25" customHeight="1">
      <c r="A28" s="54"/>
      <c r="B28" s="15"/>
      <c r="C28" s="11"/>
      <c r="D28" s="11"/>
      <c r="E28" s="11"/>
      <c r="F28" s="34">
        <f>(L28-w_gap)/w_char-LEN(G28)</f>
        <v>3.0617930834059877</v>
      </c>
      <c r="G28" s="52" t="s">
        <v>151</v>
      </c>
      <c r="H28" s="25">
        <v>23767</v>
      </c>
      <c r="I28" s="13" t="s">
        <v>40</v>
      </c>
      <c r="J28" s="31">
        <f>MROUND($E27*0.3,5)</f>
        <v>16650</v>
      </c>
      <c r="K28" s="32">
        <f>MROUND($E27*0.45,5)</f>
        <v>24975</v>
      </c>
      <c r="L28" s="14">
        <f>w_overall/E27*H28</f>
        <v>166.58311711711713</v>
      </c>
      <c r="M28" s="65" t="s">
        <v>152</v>
      </c>
    </row>
    <row r="29" spans="1:13" ht="25" customHeight="1">
      <c r="A29" s="54"/>
      <c r="B29" s="15"/>
      <c r="C29" s="11"/>
      <c r="D29" s="11"/>
      <c r="E29" s="11"/>
      <c r="F29" s="34">
        <f>(L29-w_top-w_buffer-w_gap)/w_char-LEN(G29)</f>
        <v>1.0932868352223188</v>
      </c>
      <c r="G29" s="77" t="s">
        <v>184</v>
      </c>
      <c r="H29" s="25">
        <v>42000</v>
      </c>
      <c r="I29" s="13" t="s">
        <v>40</v>
      </c>
      <c r="J29" s="31">
        <f>MROUND($E27*0.7,5)</f>
        <v>38850</v>
      </c>
      <c r="K29" s="32">
        <f>MROUND($E27*0.85,5)</f>
        <v>47175</v>
      </c>
      <c r="L29" s="14">
        <f>w_overall/E27*H29</f>
        <v>294.37837837837839</v>
      </c>
      <c r="M29" s="65" t="s">
        <v>185</v>
      </c>
    </row>
    <row r="30" spans="1:13" ht="25" customHeight="1">
      <c r="A30" s="54"/>
      <c r="B30" s="15"/>
      <c r="C30" s="11"/>
      <c r="D30" s="11"/>
      <c r="E30" s="11"/>
      <c r="F30" s="34">
        <f>(L30-w_bot-w_buffer-w_gap)/w_char-LEN(G30)</f>
        <v>6.4988084859052577</v>
      </c>
      <c r="G30" s="50" t="s">
        <v>155</v>
      </c>
      <c r="H30" s="25">
        <v>52460</v>
      </c>
      <c r="I30" s="13" t="s">
        <v>40</v>
      </c>
      <c r="J30" s="31">
        <f>MROUND($E27*0.9,5)</f>
        <v>49950</v>
      </c>
      <c r="K30" s="32">
        <f>MROUND($E27*1,5)</f>
        <v>55500</v>
      </c>
      <c r="L30" s="14">
        <f>w_overall/E27*H30</f>
        <v>367.69261261261261</v>
      </c>
      <c r="M30" s="65" t="s">
        <v>156</v>
      </c>
    </row>
    <row r="31" spans="1:13" ht="25" customHeight="1" thickBot="1">
      <c r="A31" s="54"/>
      <c r="B31" s="35"/>
      <c r="C31" s="36"/>
      <c r="D31" s="36"/>
      <c r="E31" s="36"/>
      <c r="F31" s="37"/>
      <c r="G31" s="38"/>
      <c r="H31" s="39"/>
      <c r="I31" s="40"/>
      <c r="J31" s="41"/>
      <c r="K31" s="42"/>
      <c r="L31" s="43"/>
      <c r="M31" s="59"/>
    </row>
    <row r="32" spans="1:13" ht="25" customHeight="1">
      <c r="A32" s="54"/>
      <c r="B32" s="16" t="s">
        <v>34</v>
      </c>
      <c r="C32" s="17">
        <f>D27+1</f>
        <v>49951</v>
      </c>
      <c r="D32" s="11">
        <f>E32*0.9</f>
        <v>74925</v>
      </c>
      <c r="E32" s="11">
        <v>83250</v>
      </c>
      <c r="F32" s="34">
        <f>(w_top-(L32+w_gap+w_buffer))/w_char-LEN(G32)</f>
        <v>2.8094546159062297</v>
      </c>
      <c r="G32" s="50" t="s">
        <v>157</v>
      </c>
      <c r="H32" s="25">
        <v>8000</v>
      </c>
      <c r="I32" s="13" t="s">
        <v>40</v>
      </c>
      <c r="J32" s="31">
        <f>MROUND($E32*0.005,5)</f>
        <v>415</v>
      </c>
      <c r="K32" s="32">
        <f>MROUND($E32*0.12,5)</f>
        <v>9990</v>
      </c>
      <c r="L32" s="14">
        <f>w_overall/E32*H32</f>
        <v>37.381381381381381</v>
      </c>
      <c r="M32" s="65" t="s">
        <v>193</v>
      </c>
    </row>
    <row r="33" spans="1:13" ht="25" customHeight="1">
      <c r="A33" s="54"/>
      <c r="B33" s="15"/>
      <c r="C33" s="11"/>
      <c r="D33" s="11"/>
      <c r="E33" s="11"/>
      <c r="F33" s="34">
        <f>(L33-w_gap)/w_char-LEN(G33)</f>
        <v>0.70010655817107548</v>
      </c>
      <c r="G33" s="74" t="s">
        <v>159</v>
      </c>
      <c r="H33" s="25">
        <v>31190</v>
      </c>
      <c r="I33" s="13" t="s">
        <v>40</v>
      </c>
      <c r="J33" s="31">
        <f>MROUND($E32*0.3,5)</f>
        <v>24975</v>
      </c>
      <c r="K33" s="32">
        <f>MROUND($E32*0.45,5)</f>
        <v>37465</v>
      </c>
      <c r="L33" s="14">
        <f>w_overall/E32*H33</f>
        <v>145.74066066066067</v>
      </c>
      <c r="M33" s="65" t="s">
        <v>160</v>
      </c>
    </row>
    <row r="34" spans="1:13" ht="25" customHeight="1">
      <c r="A34" s="54"/>
      <c r="B34" s="15"/>
      <c r="C34" s="11"/>
      <c r="D34" s="11"/>
      <c r="E34" s="11"/>
      <c r="F34" s="34">
        <f>(L34-w_top-w_buffer-w_gap)/w_char-LEN(G34)</f>
        <v>-3.4517097742904177</v>
      </c>
      <c r="G34" s="50" t="s">
        <v>161</v>
      </c>
      <c r="H34" s="25">
        <v>60950</v>
      </c>
      <c r="I34" s="13" t="s">
        <v>40</v>
      </c>
      <c r="J34" s="31">
        <f>MROUND($E32*0.7,5)</f>
        <v>58275</v>
      </c>
      <c r="K34" s="32">
        <f>MROUND($E32*0.85,5)</f>
        <v>70765</v>
      </c>
      <c r="L34" s="14">
        <f>w_overall/E32*H34</f>
        <v>284.79939939939942</v>
      </c>
      <c r="M34" s="65" t="s">
        <v>162</v>
      </c>
    </row>
    <row r="35" spans="1:13" ht="25" customHeight="1">
      <c r="A35" s="54"/>
      <c r="B35" s="15"/>
      <c r="C35" s="11"/>
      <c r="D35" s="11"/>
      <c r="E35" s="11"/>
      <c r="F35" s="34">
        <f>(L35-w_bot-w_buffer-w_gap)/w_char-LEN(G35)</f>
        <v>1.2072459556330593</v>
      </c>
      <c r="G35" s="50" t="s">
        <v>163</v>
      </c>
      <c r="H35" s="25">
        <v>79630</v>
      </c>
      <c r="I35" s="13" t="s">
        <v>40</v>
      </c>
      <c r="J35" s="31">
        <f>MROUND($E32*0.9,5)</f>
        <v>74925</v>
      </c>
      <c r="K35" s="32">
        <f>MROUND($E32*1,5)</f>
        <v>83250</v>
      </c>
      <c r="L35" s="14">
        <f>w_overall/E32*H35</f>
        <v>372.08492492492496</v>
      </c>
      <c r="M35" s="65" t="s">
        <v>164</v>
      </c>
    </row>
    <row r="36" spans="1:13" ht="25" customHeight="1" thickBot="1">
      <c r="A36" s="54"/>
      <c r="B36" s="35"/>
      <c r="C36" s="36"/>
      <c r="D36" s="36"/>
      <c r="E36" s="36"/>
      <c r="F36" s="37"/>
      <c r="G36" s="38"/>
      <c r="H36" s="39"/>
      <c r="I36" s="40"/>
      <c r="J36" s="41"/>
      <c r="K36" s="42"/>
      <c r="L36" s="43"/>
      <c r="M36" s="59"/>
    </row>
    <row r="37" spans="1:13" ht="25" customHeight="1">
      <c r="A37" s="54"/>
      <c r="B37" s="16" t="s">
        <v>35</v>
      </c>
      <c r="C37" s="17">
        <f>D32+1</f>
        <v>74926</v>
      </c>
      <c r="D37" s="11">
        <f>E37*0.9</f>
        <v>126000</v>
      </c>
      <c r="E37" s="11">
        <v>140000</v>
      </c>
      <c r="F37" s="34">
        <f>(w_top-(L37+w_gap+w_buffer))/w_char-LEN(G37)</f>
        <v>1.0293778801843345</v>
      </c>
      <c r="G37" s="50" t="s">
        <v>45</v>
      </c>
      <c r="H37" s="25">
        <v>8500</v>
      </c>
      <c r="I37" s="13" t="s">
        <v>40</v>
      </c>
      <c r="J37" s="31">
        <f>MROUND($E37*0.005,5)</f>
        <v>700</v>
      </c>
      <c r="K37" s="32">
        <f>MROUND($E37*0.12,5)</f>
        <v>16800</v>
      </c>
      <c r="L37" s="14">
        <f>w_overall/E37*H37</f>
        <v>23.61785714285714</v>
      </c>
      <c r="M37" s="58" t="s">
        <v>191</v>
      </c>
    </row>
    <row r="38" spans="1:13" ht="25" customHeight="1">
      <c r="A38" s="54" t="s">
        <v>111</v>
      </c>
      <c r="B38" s="15"/>
      <c r="C38" s="11"/>
      <c r="D38" s="11"/>
      <c r="E38" s="11"/>
      <c r="F38" s="34">
        <f>(L38-w_gap)/w_char-LEN(G38)</f>
        <v>8.4414746543778776</v>
      </c>
      <c r="G38" s="50" t="s">
        <v>198</v>
      </c>
      <c r="H38" s="25">
        <v>60800</v>
      </c>
      <c r="I38" s="13" t="s">
        <v>40</v>
      </c>
      <c r="J38" s="31">
        <f>MROUND($E37*0.3,5)</f>
        <v>42000</v>
      </c>
      <c r="K38" s="32">
        <f>MROUND($E37*0.45,5)</f>
        <v>63000</v>
      </c>
      <c r="L38" s="14">
        <f>w_overall/E37*H38</f>
        <v>168.93714285714285</v>
      </c>
      <c r="M38" s="65" t="s">
        <v>199</v>
      </c>
    </row>
    <row r="39" spans="1:13" ht="25" customHeight="1">
      <c r="A39" s="54" t="s">
        <v>111</v>
      </c>
      <c r="B39" s="15"/>
      <c r="C39" s="11"/>
      <c r="D39" s="11"/>
      <c r="E39" s="11"/>
      <c r="F39" s="34">
        <f>(L39-w_top-w_buffer-w_gap)/w_char-LEN(G39)</f>
        <v>3.336497695852529</v>
      </c>
      <c r="G39" s="85" t="s">
        <v>194</v>
      </c>
      <c r="H39" s="25">
        <v>108720</v>
      </c>
      <c r="I39" s="13" t="s">
        <v>40</v>
      </c>
      <c r="J39" s="31">
        <f>MROUND($E37*0.7,5)</f>
        <v>98000</v>
      </c>
      <c r="K39" s="32">
        <f>MROUND($E37*0.85,5)</f>
        <v>119000</v>
      </c>
      <c r="L39" s="14">
        <f>w_overall/E37*H39</f>
        <v>302.08628571428568</v>
      </c>
      <c r="M39" s="65" t="s">
        <v>197</v>
      </c>
    </row>
    <row r="40" spans="1:13" ht="25" customHeight="1">
      <c r="A40" s="54"/>
      <c r="B40" s="15"/>
      <c r="C40" s="11"/>
      <c r="D40" s="11"/>
      <c r="E40" s="11"/>
      <c r="F40" s="34">
        <f>(L40-w_bot-w_buffer-w_gap)/w_char-LEN(G40)</f>
        <v>10.138375576036861</v>
      </c>
      <c r="G40" s="50" t="s">
        <v>167</v>
      </c>
      <c r="H40" s="25">
        <v>135990</v>
      </c>
      <c r="I40" s="13" t="s">
        <v>40</v>
      </c>
      <c r="J40" s="31">
        <f>MROUND($E37*0.9,5)</f>
        <v>126000</v>
      </c>
      <c r="K40" s="32">
        <f>MROUND($E37*1,5)</f>
        <v>140000</v>
      </c>
      <c r="L40" s="14">
        <f>w_overall/E37*H40</f>
        <v>377.85792857142854</v>
      </c>
      <c r="M40" s="65" t="s">
        <v>168</v>
      </c>
    </row>
    <row r="41" spans="1:13" ht="25" customHeight="1" thickBot="1">
      <c r="A41" s="54"/>
      <c r="B41" s="35"/>
      <c r="C41" s="36"/>
      <c r="D41" s="36"/>
      <c r="E41" s="36"/>
      <c r="F41" s="37"/>
      <c r="G41" s="38"/>
      <c r="H41" s="39"/>
      <c r="I41" s="40"/>
      <c r="J41" s="41"/>
      <c r="K41" s="42"/>
      <c r="L41" s="43"/>
      <c r="M41" s="59"/>
    </row>
    <row r="42" spans="1:13" ht="25" customHeight="1">
      <c r="A42" s="54"/>
      <c r="B42" s="16" t="s">
        <v>36</v>
      </c>
      <c r="C42" s="17">
        <f>D37+1</f>
        <v>126001</v>
      </c>
      <c r="D42" s="11">
        <v>250000</v>
      </c>
      <c r="E42" s="21">
        <v>280000</v>
      </c>
      <c r="F42" s="34">
        <f>(w_top-(L42+w_gap+w_buffer))/w_char-LEN(G42)</f>
        <v>2.4351612903225792</v>
      </c>
      <c r="G42" s="74" t="s">
        <v>169</v>
      </c>
      <c r="H42" s="27">
        <v>33040</v>
      </c>
      <c r="I42" s="13" t="s">
        <v>40</v>
      </c>
      <c r="J42" s="31">
        <f>MROUND($E42*0.005,5)</f>
        <v>1400</v>
      </c>
      <c r="K42" s="32">
        <f>MROUND($E42*0.12,5)</f>
        <v>33600</v>
      </c>
      <c r="L42" s="14">
        <f>w_overall/E42*H42</f>
        <v>45.902000000000001</v>
      </c>
      <c r="M42" s="65" t="s">
        <v>170</v>
      </c>
    </row>
    <row r="43" spans="1:13" ht="25" customHeight="1">
      <c r="A43" s="54"/>
      <c r="B43" s="20"/>
      <c r="C43" s="21"/>
      <c r="D43" s="21"/>
      <c r="E43" s="21"/>
      <c r="F43" s="34">
        <f>(L43-w_gap)/w_char-LEN(G43)</f>
        <v>1.6129032258060505E-2</v>
      </c>
      <c r="G43" s="77" t="s">
        <v>184</v>
      </c>
      <c r="H43" s="27">
        <v>84000</v>
      </c>
      <c r="I43" s="13" t="s">
        <v>40</v>
      </c>
      <c r="J43" s="31">
        <f>MROUND($E42*0.3,5)</f>
        <v>84000</v>
      </c>
      <c r="K43" s="32">
        <f>MROUND($E42*0.45,5)</f>
        <v>126000</v>
      </c>
      <c r="L43" s="14">
        <f>w_overall/E42*H43</f>
        <v>116.69999999999999</v>
      </c>
      <c r="M43" s="65" t="s">
        <v>185</v>
      </c>
    </row>
    <row r="44" spans="1:13" ht="25" customHeight="1">
      <c r="A44" s="54" t="s">
        <v>111</v>
      </c>
      <c r="B44" s="20"/>
      <c r="C44" s="21"/>
      <c r="D44" s="21"/>
      <c r="E44" s="21"/>
      <c r="F44" s="34">
        <f>(L44-w_top-w_buffer-w_gap)/w_char-LEN(G44)</f>
        <v>0.97573156682027573</v>
      </c>
      <c r="G44" s="19" t="s">
        <v>196</v>
      </c>
      <c r="H44" s="27">
        <v>215830</v>
      </c>
      <c r="I44" s="13" t="s">
        <v>40</v>
      </c>
      <c r="J44" s="31">
        <f>MROUND($E42*0.7,5)</f>
        <v>196000</v>
      </c>
      <c r="K44" s="32">
        <f>MROUND($E42*0.85,5)</f>
        <v>238000</v>
      </c>
      <c r="L44" s="14">
        <f>w_overall/E42*H44</f>
        <v>299.84953571428571</v>
      </c>
      <c r="M44" s="65" t="s">
        <v>195</v>
      </c>
    </row>
    <row r="45" spans="1:13" ht="25" customHeight="1">
      <c r="A45" s="54"/>
      <c r="B45" s="20"/>
      <c r="C45" s="21"/>
      <c r="D45" s="21"/>
      <c r="E45" s="21"/>
      <c r="F45" s="34">
        <f>(L45-w_bot-w_buffer-w_gap)/w_char-LEN(G45)</f>
        <v>6.258358294930872</v>
      </c>
      <c r="G45" s="19" t="s">
        <v>173</v>
      </c>
      <c r="H45" s="27">
        <v>263590</v>
      </c>
      <c r="I45" s="13" t="s">
        <v>40</v>
      </c>
      <c r="J45" s="31">
        <f>MROUND($E42*0.9,5)</f>
        <v>252000</v>
      </c>
      <c r="K45" s="32">
        <f>MROUND($E42*1,5)</f>
        <v>280000</v>
      </c>
      <c r="L45" s="14">
        <f>w_overall/E42*H45</f>
        <v>366.20182142857141</v>
      </c>
      <c r="M45" s="65" t="s">
        <v>174</v>
      </c>
    </row>
    <row r="46" spans="1:13" ht="25" customHeight="1" thickBot="1">
      <c r="A46" s="54"/>
      <c r="B46" s="35"/>
      <c r="C46" s="36"/>
      <c r="D46" s="36"/>
      <c r="E46" s="36"/>
      <c r="F46" s="37"/>
      <c r="G46" s="38"/>
      <c r="H46" s="39"/>
      <c r="I46" s="40"/>
      <c r="J46" s="41"/>
      <c r="K46" s="42"/>
      <c r="L46" s="43"/>
      <c r="M46" s="59"/>
    </row>
    <row r="47" spans="1:13" ht="25" customHeight="1">
      <c r="A47" s="54"/>
      <c r="B47" s="16" t="s">
        <v>37</v>
      </c>
      <c r="C47" s="17">
        <f>D42+1</f>
        <v>250001</v>
      </c>
      <c r="D47" s="11"/>
      <c r="E47" s="21">
        <v>500000</v>
      </c>
      <c r="F47" s="34">
        <f>(w_top-(L47+w_gap+w_buffer))/w_char-LEN(G47)</f>
        <v>-2.9851032258064514</v>
      </c>
      <c r="G47" s="74" t="s">
        <v>175</v>
      </c>
      <c r="H47" s="27">
        <v>54380</v>
      </c>
      <c r="I47" s="13" t="s">
        <v>40</v>
      </c>
      <c r="J47" s="31">
        <f>MROUND($E47*0.005,5)</f>
        <v>2500</v>
      </c>
      <c r="K47" s="32">
        <f>MROUND($E47*0.12,5)</f>
        <v>60000</v>
      </c>
      <c r="L47" s="14">
        <f>w_overall/E47*H47</f>
        <v>42.307639999999999</v>
      </c>
      <c r="M47" s="65" t="s">
        <v>176</v>
      </c>
    </row>
    <row r="48" spans="1:13" ht="25" customHeight="1">
      <c r="A48" s="54" t="s">
        <v>111</v>
      </c>
      <c r="B48" s="20"/>
      <c r="C48" s="21"/>
      <c r="D48" s="21"/>
      <c r="E48" s="21"/>
      <c r="F48" s="34">
        <f>(L48-w_gap)/w_char-LEN(G48)</f>
        <v>7.2767322580645164</v>
      </c>
      <c r="G48" s="19" t="s">
        <v>196</v>
      </c>
      <c r="H48" s="27">
        <v>215830</v>
      </c>
      <c r="I48" s="13" t="s">
        <v>40</v>
      </c>
      <c r="J48" s="31">
        <f>MROUND($E47*0.3,5)</f>
        <v>150000</v>
      </c>
      <c r="K48" s="32">
        <f>MROUND($E47*0.45,5)</f>
        <v>225000</v>
      </c>
      <c r="L48" s="14">
        <f>w_overall/E47*H48</f>
        <v>167.91574</v>
      </c>
      <c r="M48" s="65" t="s">
        <v>195</v>
      </c>
    </row>
    <row r="49" spans="1:13" ht="25" customHeight="1">
      <c r="A49" s="54"/>
      <c r="B49" s="20"/>
      <c r="C49" s="21"/>
      <c r="D49" s="21"/>
      <c r="E49" s="21"/>
      <c r="F49" s="34">
        <f>(L49-w_top-w_buffer-w_gap)/w_char-LEN(G49)</f>
        <v>2.1863483870967819</v>
      </c>
      <c r="G49" s="19" t="s">
        <v>177</v>
      </c>
      <c r="H49" s="27">
        <v>379120</v>
      </c>
      <c r="I49" s="13" t="s">
        <v>40</v>
      </c>
      <c r="J49" s="31">
        <f>MROUND($E47*0.7,5)</f>
        <v>350000</v>
      </c>
      <c r="K49" s="32">
        <f>MROUND($E47*0.85,5)</f>
        <v>425000</v>
      </c>
      <c r="L49" s="14">
        <f>w_overall/E47*H49</f>
        <v>294.95536000000004</v>
      </c>
      <c r="M49" s="65" t="s">
        <v>178</v>
      </c>
    </row>
    <row r="50" spans="1:13" ht="25" customHeight="1">
      <c r="A50" s="54"/>
      <c r="B50" s="20"/>
      <c r="C50" s="21"/>
      <c r="D50" s="21"/>
      <c r="E50" s="21"/>
      <c r="F50" s="34">
        <f>(L50-w_bot-w_buffer-w_gap)/w_char-LEN(G50)</f>
        <v>7.1420000000000066</v>
      </c>
      <c r="G50" s="51" t="s">
        <v>179</v>
      </c>
      <c r="H50" s="27">
        <v>461800</v>
      </c>
      <c r="I50" s="13" t="s">
        <v>40</v>
      </c>
      <c r="J50" s="31">
        <f>MROUND($E47*0.9,5)</f>
        <v>450000</v>
      </c>
      <c r="K50" s="32">
        <f>MROUND($E47*1,5)</f>
        <v>500000</v>
      </c>
      <c r="L50" s="14">
        <f>w_overall/E47*H50</f>
        <v>359.28040000000004</v>
      </c>
      <c r="M50" s="65" t="s">
        <v>180</v>
      </c>
    </row>
    <row r="51" spans="1:13" ht="25" customHeight="1" thickBot="1">
      <c r="A51" s="54"/>
      <c r="B51" s="35"/>
      <c r="C51" s="36"/>
      <c r="D51" s="36"/>
      <c r="E51" s="36"/>
      <c r="F51" s="37"/>
      <c r="G51" s="38"/>
      <c r="H51" s="39"/>
      <c r="I51" s="40"/>
      <c r="J51" s="41"/>
      <c r="K51" s="42"/>
      <c r="L51" s="43"/>
      <c r="M51" s="60"/>
    </row>
    <row r="52" spans="1:13" ht="25" customHeight="1">
      <c r="A52" s="54"/>
      <c r="B52" s="9"/>
      <c r="C52" s="9"/>
      <c r="D52" s="9"/>
      <c r="E52" s="9"/>
      <c r="F52" s="9"/>
      <c r="H52" s="9"/>
      <c r="I52" s="9"/>
      <c r="J52" s="9"/>
      <c r="K52" s="9"/>
      <c r="L52" s="9"/>
    </row>
    <row r="53" spans="1:13" ht="25" customHeight="1">
      <c r="A53" s="54"/>
      <c r="B53" s="9"/>
      <c r="C53" s="9"/>
      <c r="D53" s="9"/>
      <c r="E53" s="9"/>
      <c r="F53" s="9"/>
      <c r="H53" s="9"/>
      <c r="I53" s="9"/>
      <c r="J53" s="9"/>
      <c r="K53" s="9"/>
      <c r="L53" s="9"/>
    </row>
    <row r="54" spans="1:13" ht="25" customHeight="1">
      <c r="A54" s="54"/>
      <c r="B54" s="9"/>
      <c r="C54" s="9"/>
      <c r="D54" s="9"/>
      <c r="E54" s="9"/>
      <c r="F54" s="9"/>
      <c r="H54" s="9"/>
      <c r="I54" s="9"/>
      <c r="J54" s="9"/>
      <c r="K54" s="9"/>
      <c r="L54" s="9"/>
    </row>
    <row r="55" spans="1:13" ht="25" customHeight="1">
      <c r="A55" s="54"/>
      <c r="B55" s="9"/>
      <c r="C55" s="9"/>
      <c r="D55" s="9"/>
      <c r="E55" s="9"/>
      <c r="F55" s="9"/>
      <c r="H55" s="9"/>
      <c r="I55" s="9"/>
      <c r="J55" s="9"/>
      <c r="K55" s="9"/>
      <c r="L55" s="9"/>
    </row>
    <row r="56" spans="1:13" ht="25" customHeight="1">
      <c r="A56" s="54"/>
      <c r="B56" s="9"/>
      <c r="C56" s="9"/>
      <c r="D56" s="9"/>
      <c r="E56" s="9"/>
      <c r="F56" s="9"/>
      <c r="H56" s="9"/>
      <c r="I56" s="9"/>
      <c r="J56" s="9"/>
      <c r="K56" s="9"/>
      <c r="L56" s="9"/>
    </row>
    <row r="57" spans="1:13" ht="25" customHeight="1">
      <c r="A57" s="54"/>
      <c r="B57" s="9"/>
      <c r="C57" s="9"/>
      <c r="D57" s="9"/>
      <c r="E57" s="9"/>
      <c r="F57" s="9"/>
      <c r="H57" s="9"/>
      <c r="I57" s="9"/>
      <c r="J57" s="9"/>
      <c r="K57" s="9"/>
      <c r="L57" s="9"/>
    </row>
    <row r="58" spans="1:13" ht="25" customHeight="1">
      <c r="A58" s="54"/>
      <c r="B58" s="9"/>
      <c r="C58" s="9"/>
      <c r="D58" s="9"/>
      <c r="E58" s="9"/>
      <c r="F58" s="9"/>
      <c r="H58" s="9"/>
      <c r="I58" s="9"/>
      <c r="J58" s="9"/>
      <c r="K58" s="9"/>
      <c r="L58" s="9"/>
    </row>
    <row r="59" spans="1:13" ht="25" customHeight="1">
      <c r="A59" s="54"/>
      <c r="B59" s="9"/>
      <c r="C59" s="9"/>
      <c r="D59" s="9"/>
      <c r="E59" s="9"/>
      <c r="F59" s="9"/>
      <c r="H59" s="9"/>
      <c r="I59" s="9"/>
      <c r="J59" s="9"/>
      <c r="K59" s="9"/>
      <c r="L59" s="9"/>
    </row>
    <row r="60" spans="1:13" ht="25" customHeight="1">
      <c r="A60" s="54"/>
      <c r="B60" s="9"/>
      <c r="C60" s="9"/>
      <c r="D60" s="9"/>
      <c r="E60" s="9"/>
      <c r="F60" s="9"/>
      <c r="H60" s="9"/>
      <c r="I60" s="9"/>
      <c r="J60" s="9"/>
      <c r="K60" s="9"/>
      <c r="L60" s="9"/>
    </row>
    <row r="61" spans="1:13" ht="25" customHeight="1">
      <c r="A61" s="54"/>
      <c r="B61" s="9"/>
      <c r="C61" s="9"/>
      <c r="D61" s="9"/>
      <c r="E61" s="9"/>
      <c r="F61" s="9"/>
      <c r="H61" s="9"/>
      <c r="I61" s="9"/>
      <c r="J61" s="9"/>
      <c r="K61" s="9"/>
      <c r="L61" s="9"/>
    </row>
    <row r="62" spans="1:13" ht="25" customHeight="1">
      <c r="A62" s="54"/>
      <c r="B62" s="9"/>
      <c r="C62" s="9"/>
      <c r="D62" s="9"/>
      <c r="E62" s="9"/>
      <c r="F62" s="9"/>
      <c r="H62" s="9"/>
      <c r="I62" s="9"/>
      <c r="J62" s="9"/>
      <c r="K62" s="9"/>
      <c r="L62" s="9"/>
    </row>
    <row r="63" spans="1:13" ht="25" customHeight="1">
      <c r="A63" s="54"/>
      <c r="B63" s="9"/>
      <c r="C63" s="9"/>
      <c r="D63" s="9"/>
      <c r="E63" s="9"/>
      <c r="F63" s="9"/>
      <c r="H63" s="9"/>
      <c r="I63" s="9"/>
      <c r="J63" s="9"/>
      <c r="K63" s="9"/>
      <c r="L63" s="9"/>
    </row>
    <row r="64" spans="1:13" ht="25" customHeight="1">
      <c r="A64" s="54"/>
      <c r="B64" s="9"/>
      <c r="C64" s="9"/>
      <c r="D64" s="9"/>
      <c r="E64" s="9"/>
      <c r="F64" s="9"/>
      <c r="H64" s="9"/>
      <c r="I64" s="9"/>
      <c r="J64" s="9"/>
      <c r="K64" s="9"/>
      <c r="L64" s="9"/>
    </row>
    <row r="65" spans="1:12" ht="25" customHeight="1">
      <c r="A65" s="54"/>
      <c r="B65" s="9"/>
      <c r="C65" s="9"/>
      <c r="D65" s="9"/>
      <c r="E65" s="9"/>
      <c r="F65" s="9"/>
      <c r="H65" s="9"/>
      <c r="I65" s="9"/>
      <c r="J65" s="9"/>
      <c r="K65" s="9"/>
      <c r="L65" s="9"/>
    </row>
    <row r="66" spans="1:12" ht="25" customHeight="1">
      <c r="A66" s="54"/>
      <c r="B66" s="9"/>
      <c r="C66" s="9"/>
      <c r="D66" s="9"/>
      <c r="E66" s="9"/>
      <c r="F66" s="9"/>
      <c r="H66" s="9"/>
      <c r="I66" s="9"/>
      <c r="J66" s="9"/>
      <c r="K66" s="9"/>
      <c r="L66" s="9"/>
    </row>
    <row r="67" spans="1:12" ht="25" customHeight="1">
      <c r="A67" s="54"/>
      <c r="B67" s="9"/>
      <c r="C67" s="9"/>
      <c r="D67" s="9"/>
      <c r="E67" s="9"/>
      <c r="F67" s="9"/>
      <c r="H67" s="9"/>
      <c r="I67" s="9"/>
      <c r="J67" s="9"/>
      <c r="K67" s="9"/>
      <c r="L67" s="9"/>
    </row>
    <row r="68" spans="1:12" ht="25" customHeight="1">
      <c r="A68" s="54"/>
      <c r="B68" s="9"/>
      <c r="C68" s="9"/>
      <c r="D68" s="9"/>
      <c r="E68" s="9"/>
      <c r="F68" s="9"/>
      <c r="H68" s="9"/>
      <c r="I68" s="9"/>
      <c r="J68" s="9"/>
      <c r="K68" s="9"/>
      <c r="L68" s="9"/>
    </row>
    <row r="69" spans="1:12" ht="25" customHeight="1">
      <c r="A69" s="54"/>
      <c r="B69" s="9"/>
      <c r="C69" s="9"/>
      <c r="D69" s="9"/>
      <c r="E69" s="9"/>
      <c r="F69" s="9"/>
      <c r="H69" s="9"/>
      <c r="I69" s="9"/>
      <c r="J69" s="9"/>
      <c r="K69" s="9"/>
      <c r="L69" s="9"/>
    </row>
    <row r="70" spans="1:12" ht="25" customHeight="1">
      <c r="A70" s="54"/>
      <c r="B70" s="9"/>
      <c r="C70" s="9"/>
      <c r="D70" s="9"/>
      <c r="E70" s="9"/>
      <c r="F70" s="9"/>
      <c r="H70" s="9"/>
      <c r="I70" s="9"/>
      <c r="J70" s="9"/>
      <c r="K70" s="9"/>
      <c r="L70" s="9"/>
    </row>
    <row r="71" spans="1:12" ht="25" customHeight="1">
      <c r="A71" s="54"/>
      <c r="B71" s="9"/>
      <c r="C71" s="9"/>
      <c r="D71" s="9"/>
      <c r="E71" s="9"/>
      <c r="F71" s="9"/>
      <c r="H71" s="9"/>
      <c r="I71" s="9"/>
      <c r="J71" s="9"/>
      <c r="K71" s="9"/>
      <c r="L71" s="9"/>
    </row>
    <row r="72" spans="1:12" ht="25" customHeight="1">
      <c r="A72" s="54"/>
      <c r="B72" s="9"/>
      <c r="C72" s="9"/>
      <c r="D72" s="9"/>
      <c r="E72" s="9"/>
      <c r="F72" s="9"/>
      <c r="H72" s="9"/>
      <c r="I72" s="9"/>
      <c r="J72" s="9"/>
      <c r="K72" s="9"/>
      <c r="L72" s="9"/>
    </row>
    <row r="73" spans="1:12" ht="25" customHeight="1">
      <c r="A73" s="54"/>
      <c r="B73" s="9"/>
      <c r="C73" s="9"/>
      <c r="D73" s="9"/>
      <c r="E73" s="9"/>
      <c r="F73" s="9"/>
      <c r="H73" s="9"/>
      <c r="I73" s="9"/>
      <c r="J73" s="9"/>
      <c r="K73" s="9"/>
      <c r="L73" s="9"/>
    </row>
    <row r="74" spans="1:12" ht="25" customHeight="1">
      <c r="A74" s="54"/>
      <c r="B74" s="9"/>
      <c r="C74" s="9"/>
      <c r="D74" s="9"/>
      <c r="E74" s="9"/>
      <c r="F74" s="9"/>
      <c r="H74" s="9"/>
      <c r="I74" s="9"/>
      <c r="J74" s="9"/>
      <c r="K74" s="9"/>
      <c r="L74" s="9"/>
    </row>
    <row r="75" spans="1:12" ht="25" customHeight="1">
      <c r="A75" s="54"/>
      <c r="B75" s="9"/>
      <c r="C75" s="9"/>
      <c r="D75" s="9"/>
      <c r="E75" s="9"/>
      <c r="F75" s="9"/>
      <c r="H75" s="9"/>
      <c r="I75" s="9"/>
      <c r="J75" s="9"/>
      <c r="K75" s="9"/>
      <c r="L75" s="9"/>
    </row>
    <row r="76" spans="1:12" ht="25" customHeight="1">
      <c r="A76" s="54"/>
      <c r="B76" s="9"/>
      <c r="C76" s="9"/>
      <c r="D76" s="9"/>
      <c r="E76" s="9"/>
      <c r="F76" s="9"/>
      <c r="H76" s="9"/>
      <c r="I76" s="9"/>
      <c r="J76" s="9"/>
      <c r="K76" s="9"/>
      <c r="L76" s="9"/>
    </row>
    <row r="77" spans="1:12" ht="25" customHeight="1">
      <c r="A77" s="54"/>
      <c r="B77" s="9"/>
      <c r="C77" s="9"/>
      <c r="D77" s="9"/>
      <c r="E77" s="9"/>
      <c r="F77" s="9"/>
      <c r="H77" s="9"/>
      <c r="I77" s="9"/>
      <c r="J77" s="9"/>
      <c r="K77" s="9"/>
      <c r="L77" s="9"/>
    </row>
    <row r="78" spans="1:12" ht="25" customHeight="1">
      <c r="A78" s="54"/>
      <c r="B78" s="9"/>
      <c r="C78" s="9"/>
      <c r="D78" s="9"/>
      <c r="E78" s="9"/>
      <c r="F78" s="9"/>
      <c r="H78" s="9"/>
      <c r="I78" s="9"/>
      <c r="J78" s="9"/>
      <c r="K78" s="9"/>
      <c r="L78" s="9"/>
    </row>
    <row r="79" spans="1:12" ht="25" customHeight="1">
      <c r="A79" s="54"/>
      <c r="B79" s="9"/>
      <c r="C79" s="9"/>
      <c r="D79" s="9"/>
      <c r="E79" s="9"/>
      <c r="F79" s="9"/>
      <c r="H79" s="9"/>
      <c r="I79" s="9"/>
      <c r="J79" s="9"/>
      <c r="K79" s="9"/>
      <c r="L79" s="9"/>
    </row>
    <row r="80" spans="1:12" ht="25" customHeight="1">
      <c r="A80" s="54"/>
      <c r="B80" s="9"/>
      <c r="C80" s="9"/>
      <c r="D80" s="9"/>
      <c r="E80" s="9"/>
      <c r="F80" s="9"/>
      <c r="H80" s="9"/>
      <c r="I80" s="9"/>
      <c r="J80" s="9"/>
      <c r="K80" s="9"/>
      <c r="L80" s="9"/>
    </row>
    <row r="81" spans="1:12" ht="25" customHeight="1">
      <c r="A81" s="54"/>
      <c r="B81" s="9"/>
      <c r="C81" s="9"/>
      <c r="D81" s="9"/>
      <c r="E81" s="9"/>
      <c r="F81" s="9"/>
      <c r="H81" s="9"/>
      <c r="I81" s="9"/>
      <c r="J81" s="9"/>
      <c r="K81" s="9"/>
      <c r="L81" s="9"/>
    </row>
    <row r="82" spans="1:12" ht="25" customHeight="1">
      <c r="A82" s="54"/>
      <c r="B82" s="9"/>
      <c r="C82" s="9"/>
      <c r="D82" s="9"/>
      <c r="E82" s="9"/>
      <c r="F82" s="9"/>
      <c r="H82" s="9"/>
      <c r="I82" s="9"/>
      <c r="J82" s="9"/>
      <c r="K82" s="9"/>
      <c r="L82" s="9"/>
    </row>
    <row r="83" spans="1:12" ht="25" customHeight="1">
      <c r="A83" s="54"/>
      <c r="B83" s="9"/>
      <c r="C83" s="9"/>
      <c r="D83" s="9"/>
      <c r="E83" s="9"/>
      <c r="F83" s="9"/>
      <c r="H83" s="9"/>
      <c r="I83" s="9"/>
      <c r="J83" s="9"/>
      <c r="K83" s="9"/>
      <c r="L83" s="9"/>
    </row>
    <row r="84" spans="1:12" ht="25" customHeight="1">
      <c r="A84" s="54"/>
      <c r="B84" s="9"/>
      <c r="C84" s="9"/>
      <c r="D84" s="9"/>
      <c r="E84" s="9"/>
      <c r="F84" s="9"/>
      <c r="H84" s="9"/>
      <c r="I84" s="9"/>
      <c r="J84" s="9"/>
      <c r="K84" s="9"/>
      <c r="L84" s="9"/>
    </row>
    <row r="85" spans="1:12" ht="25" customHeight="1">
      <c r="A85" s="54"/>
      <c r="B85" s="9"/>
      <c r="C85" s="9"/>
      <c r="D85" s="9"/>
      <c r="E85" s="9"/>
      <c r="F85" s="9"/>
      <c r="H85" s="9"/>
      <c r="I85" s="9"/>
      <c r="J85" s="9"/>
      <c r="K85" s="9"/>
      <c r="L85" s="9"/>
    </row>
    <row r="86" spans="1:12" ht="25" customHeight="1">
      <c r="A86" s="54"/>
      <c r="B86" s="9"/>
      <c r="C86" s="9"/>
      <c r="D86" s="9"/>
      <c r="E86" s="9"/>
      <c r="F86" s="9"/>
      <c r="H86" s="9"/>
      <c r="I86" s="9"/>
      <c r="J86" s="9"/>
      <c r="K86" s="9"/>
      <c r="L86" s="9"/>
    </row>
    <row r="87" spans="1:12" ht="25" customHeight="1">
      <c r="A87" s="54"/>
      <c r="B87" s="9"/>
      <c r="C87" s="9"/>
      <c r="D87" s="9"/>
      <c r="E87" s="9"/>
      <c r="F87" s="9"/>
      <c r="H87" s="9"/>
      <c r="I87" s="9"/>
      <c r="J87" s="9"/>
      <c r="K87" s="9"/>
      <c r="L87" s="9"/>
    </row>
    <row r="88" spans="1:12" ht="25" customHeight="1">
      <c r="A88" s="54"/>
      <c r="B88" s="9"/>
      <c r="C88" s="9"/>
      <c r="D88" s="9"/>
      <c r="E88" s="9"/>
      <c r="F88" s="9"/>
      <c r="H88" s="9"/>
      <c r="I88" s="9"/>
      <c r="J88" s="9"/>
      <c r="K88" s="9"/>
      <c r="L88" s="9"/>
    </row>
    <row r="89" spans="1:12" ht="25" customHeight="1">
      <c r="A89" s="54"/>
      <c r="B89" s="9"/>
      <c r="C89" s="9"/>
      <c r="D89" s="9"/>
      <c r="E89" s="9"/>
      <c r="F89" s="9"/>
      <c r="H89" s="9"/>
      <c r="I89" s="9"/>
      <c r="J89" s="9"/>
      <c r="K89" s="9"/>
      <c r="L89" s="9"/>
    </row>
    <row r="90" spans="1:12" ht="25" customHeight="1">
      <c r="A90" s="54"/>
      <c r="B90" s="9"/>
      <c r="C90" s="9"/>
      <c r="D90" s="9"/>
      <c r="E90" s="9"/>
      <c r="F90" s="9"/>
      <c r="H90" s="9"/>
      <c r="I90" s="9"/>
      <c r="J90" s="9"/>
      <c r="K90" s="9"/>
      <c r="L90" s="9"/>
    </row>
    <row r="91" spans="1:12" ht="25" customHeight="1">
      <c r="A91" s="54"/>
      <c r="B91" s="9"/>
      <c r="C91" s="9"/>
      <c r="D91" s="9"/>
      <c r="E91" s="9"/>
      <c r="F91" s="9"/>
      <c r="H91" s="9"/>
      <c r="I91" s="9"/>
      <c r="J91" s="9"/>
      <c r="K91" s="9"/>
      <c r="L91" s="9"/>
    </row>
    <row r="92" spans="1:12" ht="25" customHeight="1">
      <c r="A92" s="54"/>
      <c r="B92" s="9"/>
      <c r="C92" s="9"/>
      <c r="D92" s="9"/>
      <c r="E92" s="9"/>
      <c r="F92" s="9"/>
      <c r="H92" s="9"/>
      <c r="I92" s="9"/>
      <c r="J92" s="9"/>
      <c r="K92" s="9"/>
      <c r="L92" s="9"/>
    </row>
    <row r="93" spans="1:12" ht="25" customHeight="1">
      <c r="A93" s="54"/>
      <c r="B93" s="9"/>
      <c r="C93" s="9"/>
      <c r="D93" s="9"/>
      <c r="E93" s="9"/>
      <c r="F93" s="9"/>
      <c r="H93" s="9"/>
      <c r="I93" s="9"/>
      <c r="J93" s="9"/>
      <c r="K93" s="9"/>
      <c r="L93" s="9"/>
    </row>
    <row r="94" spans="1:12" ht="25" customHeight="1">
      <c r="A94" s="54"/>
      <c r="B94" s="9"/>
      <c r="C94" s="9"/>
      <c r="D94" s="9"/>
      <c r="E94" s="9"/>
      <c r="F94" s="9"/>
      <c r="H94" s="9"/>
      <c r="I94" s="9"/>
      <c r="J94" s="9"/>
      <c r="K94" s="9"/>
      <c r="L94" s="9"/>
    </row>
    <row r="95" spans="1:12" ht="25" customHeight="1">
      <c r="A95" s="54"/>
      <c r="B95" s="9"/>
      <c r="C95" s="9"/>
      <c r="D95" s="9"/>
      <c r="E95" s="9"/>
      <c r="F95" s="9"/>
      <c r="H95" s="9"/>
      <c r="I95" s="9"/>
      <c r="J95" s="9"/>
      <c r="K95" s="9"/>
      <c r="L95" s="9"/>
    </row>
    <row r="96" spans="1:12" ht="25" customHeight="1">
      <c r="A96" s="54"/>
      <c r="B96" s="9"/>
      <c r="C96" s="9"/>
      <c r="D96" s="9"/>
      <c r="E96" s="9"/>
      <c r="F96" s="9"/>
      <c r="H96" s="9"/>
      <c r="I96" s="9"/>
      <c r="J96" s="9"/>
      <c r="K96" s="9"/>
      <c r="L96" s="9"/>
    </row>
    <row r="97" spans="1:12" ht="25" customHeight="1">
      <c r="A97" s="54"/>
      <c r="B97" s="9"/>
      <c r="C97" s="9"/>
      <c r="D97" s="9"/>
      <c r="E97" s="9"/>
      <c r="F97" s="9"/>
      <c r="H97" s="9"/>
      <c r="I97" s="9"/>
      <c r="J97" s="9"/>
      <c r="K97" s="9"/>
      <c r="L97" s="9"/>
    </row>
    <row r="98" spans="1:12" ht="25" customHeight="1">
      <c r="A98" s="54"/>
      <c r="B98" s="9"/>
      <c r="C98" s="9"/>
      <c r="D98" s="9"/>
      <c r="E98" s="9"/>
      <c r="F98" s="9"/>
      <c r="H98" s="9"/>
      <c r="I98" s="9"/>
      <c r="J98" s="9"/>
      <c r="K98" s="9"/>
      <c r="L98" s="9"/>
    </row>
    <row r="99" spans="1:12" ht="25" customHeight="1">
      <c r="A99" s="54"/>
      <c r="B99" s="9"/>
      <c r="C99" s="9"/>
      <c r="D99" s="9"/>
      <c r="E99" s="9"/>
      <c r="F99" s="9"/>
      <c r="H99" s="9"/>
      <c r="I99" s="9"/>
      <c r="J99" s="9"/>
      <c r="K99" s="9"/>
      <c r="L99" s="9"/>
    </row>
    <row r="100" spans="1:12" ht="25" customHeight="1">
      <c r="A100" s="54"/>
      <c r="B100" s="9"/>
      <c r="C100" s="9"/>
      <c r="D100" s="9"/>
      <c r="E100" s="9"/>
      <c r="F100" s="9"/>
      <c r="H100" s="9"/>
      <c r="I100" s="9"/>
      <c r="J100" s="9"/>
      <c r="K100" s="9"/>
      <c r="L100" s="9"/>
    </row>
    <row r="101" spans="1:12" ht="25" customHeight="1">
      <c r="A101" s="54"/>
      <c r="B101" s="9"/>
      <c r="C101" s="9"/>
      <c r="D101" s="9"/>
      <c r="E101" s="9"/>
      <c r="F101" s="9"/>
      <c r="H101" s="9"/>
      <c r="I101" s="9"/>
      <c r="J101" s="9"/>
      <c r="K101" s="9"/>
      <c r="L101" s="9"/>
    </row>
    <row r="102" spans="1:12" ht="25" customHeight="1">
      <c r="A102" s="54"/>
      <c r="B102" s="9"/>
      <c r="C102" s="9"/>
      <c r="D102" s="9"/>
      <c r="E102" s="9"/>
      <c r="F102" s="9"/>
      <c r="H102" s="9"/>
      <c r="I102" s="9"/>
      <c r="J102" s="9"/>
      <c r="K102" s="9"/>
      <c r="L102" s="9"/>
    </row>
    <row r="103" spans="1:12" ht="25" customHeight="1">
      <c r="A103" s="54"/>
      <c r="B103" s="9"/>
      <c r="C103" s="9"/>
      <c r="D103" s="9"/>
      <c r="E103" s="9"/>
      <c r="F103" s="9"/>
      <c r="H103" s="9"/>
      <c r="I103" s="9"/>
      <c r="J103" s="9"/>
      <c r="K103" s="9"/>
      <c r="L103" s="9"/>
    </row>
    <row r="104" spans="1:12" ht="25" customHeight="1">
      <c r="A104" s="54"/>
      <c r="B104" s="9"/>
      <c r="C104" s="9"/>
      <c r="D104" s="9"/>
      <c r="E104" s="9"/>
      <c r="F104" s="9"/>
      <c r="H104" s="9"/>
      <c r="I104" s="9"/>
      <c r="J104" s="9"/>
      <c r="K104" s="9"/>
      <c r="L104" s="9"/>
    </row>
    <row r="105" spans="1:12" ht="25" customHeight="1">
      <c r="A105" s="54"/>
      <c r="B105" s="9"/>
      <c r="C105" s="9"/>
      <c r="D105" s="9"/>
      <c r="E105" s="9"/>
      <c r="F105" s="9"/>
      <c r="H105" s="9"/>
      <c r="I105" s="9"/>
      <c r="J105" s="9"/>
      <c r="K105" s="9"/>
      <c r="L105" s="9"/>
    </row>
    <row r="106" spans="1:12" ht="25" customHeight="1">
      <c r="A106" s="54"/>
      <c r="B106" s="9"/>
      <c r="C106" s="9"/>
      <c r="D106" s="9"/>
      <c r="E106" s="9"/>
      <c r="F106" s="9"/>
      <c r="H106" s="9"/>
      <c r="I106" s="9"/>
      <c r="J106" s="9"/>
      <c r="K106" s="9"/>
      <c r="L106" s="9"/>
    </row>
    <row r="107" spans="1:12" ht="25" customHeight="1">
      <c r="A107" s="54"/>
      <c r="B107" s="9"/>
      <c r="C107" s="9"/>
      <c r="D107" s="9"/>
      <c r="E107" s="9"/>
      <c r="F107" s="9"/>
      <c r="H107" s="9"/>
      <c r="I107" s="9"/>
      <c r="J107" s="9"/>
      <c r="K107" s="9"/>
      <c r="L107" s="9"/>
    </row>
    <row r="108" spans="1:12" ht="25" customHeight="1">
      <c r="A108" s="54"/>
      <c r="B108" s="9"/>
      <c r="C108" s="9"/>
      <c r="D108" s="9"/>
      <c r="E108" s="9"/>
      <c r="F108" s="9"/>
      <c r="H108" s="9"/>
      <c r="I108" s="9"/>
      <c r="J108" s="9"/>
      <c r="K108" s="9"/>
      <c r="L108" s="9"/>
    </row>
    <row r="109" spans="1:12" ht="25" customHeight="1">
      <c r="A109" s="54"/>
      <c r="B109" s="9"/>
      <c r="C109" s="9"/>
      <c r="D109" s="9"/>
      <c r="E109" s="9"/>
      <c r="F109" s="9"/>
      <c r="H109" s="9"/>
      <c r="I109" s="9"/>
      <c r="J109" s="9"/>
      <c r="K109" s="9"/>
      <c r="L109" s="9"/>
    </row>
    <row r="110" spans="1:12" ht="25" customHeight="1">
      <c r="A110" s="54"/>
      <c r="B110" s="9"/>
      <c r="C110" s="9"/>
      <c r="D110" s="9"/>
      <c r="E110" s="9"/>
      <c r="F110" s="9"/>
      <c r="H110" s="9"/>
      <c r="I110" s="9"/>
      <c r="J110" s="9"/>
      <c r="K110" s="9"/>
      <c r="L110" s="9"/>
    </row>
    <row r="111" spans="1:12" ht="25" customHeight="1">
      <c r="A111" s="54"/>
      <c r="B111" s="9"/>
      <c r="C111" s="9"/>
      <c r="D111" s="9"/>
      <c r="E111" s="9"/>
      <c r="F111" s="9"/>
      <c r="H111" s="9"/>
      <c r="I111" s="9"/>
      <c r="J111" s="9"/>
      <c r="K111" s="9"/>
      <c r="L111" s="9"/>
    </row>
    <row r="112" spans="1:12" ht="25" customHeight="1">
      <c r="A112" s="54"/>
      <c r="B112" s="9"/>
      <c r="C112" s="9"/>
      <c r="D112" s="9"/>
      <c r="E112" s="9"/>
      <c r="F112" s="9"/>
      <c r="H112" s="9"/>
      <c r="I112" s="9"/>
      <c r="J112" s="9"/>
      <c r="K112" s="9"/>
      <c r="L112" s="9"/>
    </row>
    <row r="113" spans="1:12" ht="25" customHeight="1">
      <c r="A113" s="54"/>
      <c r="B113" s="9"/>
      <c r="C113" s="9"/>
      <c r="D113" s="9"/>
      <c r="E113" s="9"/>
      <c r="F113" s="9"/>
      <c r="H113" s="9"/>
      <c r="I113" s="9"/>
      <c r="J113" s="9"/>
      <c r="K113" s="9"/>
      <c r="L113" s="9"/>
    </row>
    <row r="114" spans="1:12" ht="25" customHeight="1">
      <c r="A114" s="54"/>
      <c r="B114" s="9"/>
      <c r="C114" s="9"/>
      <c r="D114" s="9"/>
      <c r="E114" s="9"/>
      <c r="F114" s="9"/>
      <c r="H114" s="9"/>
      <c r="I114" s="9"/>
      <c r="J114" s="9"/>
      <c r="K114" s="9"/>
      <c r="L114" s="9"/>
    </row>
    <row r="115" spans="1:12" ht="25" customHeight="1">
      <c r="A115" s="54"/>
      <c r="B115" s="9"/>
      <c r="C115" s="9"/>
      <c r="D115" s="9"/>
      <c r="E115" s="9"/>
      <c r="F115" s="9"/>
      <c r="H115" s="9"/>
      <c r="I115" s="9"/>
      <c r="J115" s="9"/>
      <c r="K115" s="9"/>
      <c r="L115" s="9"/>
    </row>
    <row r="116" spans="1:12" ht="25" customHeight="1">
      <c r="A116" s="54"/>
      <c r="B116" s="9"/>
      <c r="C116" s="9"/>
      <c r="D116" s="9"/>
      <c r="E116" s="9"/>
      <c r="F116" s="9"/>
      <c r="H116" s="9"/>
      <c r="I116" s="9"/>
      <c r="J116" s="9"/>
      <c r="K116" s="9"/>
      <c r="L116" s="9"/>
    </row>
    <row r="117" spans="1:12" ht="25" customHeight="1">
      <c r="A117" s="54"/>
      <c r="B117" s="9"/>
      <c r="C117" s="9"/>
      <c r="D117" s="9"/>
      <c r="E117" s="9"/>
      <c r="F117" s="9"/>
      <c r="H117" s="9"/>
      <c r="I117" s="9"/>
      <c r="J117" s="9"/>
      <c r="K117" s="9"/>
      <c r="L117" s="9"/>
    </row>
    <row r="118" spans="1:12" ht="25" customHeight="1">
      <c r="A118" s="54"/>
      <c r="B118" s="9"/>
      <c r="C118" s="9"/>
      <c r="D118" s="9"/>
      <c r="E118" s="9"/>
      <c r="F118" s="9"/>
      <c r="H118" s="9"/>
      <c r="I118" s="9"/>
      <c r="J118" s="9"/>
      <c r="K118" s="9"/>
      <c r="L118" s="9"/>
    </row>
    <row r="119" spans="1:12" ht="25" customHeight="1">
      <c r="A119" s="54"/>
      <c r="B119" s="9"/>
      <c r="C119" s="9"/>
      <c r="D119" s="9"/>
      <c r="E119" s="9"/>
      <c r="F119" s="9"/>
      <c r="H119" s="9"/>
      <c r="I119" s="9"/>
      <c r="J119" s="9"/>
      <c r="K119" s="9"/>
      <c r="L119" s="9"/>
    </row>
    <row r="120" spans="1:12" ht="25" customHeight="1">
      <c r="A120" s="54"/>
      <c r="B120" s="9"/>
      <c r="C120" s="9"/>
      <c r="D120" s="9"/>
      <c r="E120" s="9"/>
      <c r="F120" s="9"/>
      <c r="H120" s="9"/>
      <c r="I120" s="9"/>
      <c r="J120" s="9"/>
      <c r="K120" s="9"/>
      <c r="L120" s="9"/>
    </row>
    <row r="121" spans="1:12" ht="25" customHeight="1">
      <c r="A121" s="54"/>
      <c r="B121" s="9"/>
      <c r="C121" s="9"/>
      <c r="D121" s="9"/>
      <c r="E121" s="9"/>
      <c r="F121" s="9"/>
      <c r="H121" s="9"/>
      <c r="I121" s="9"/>
      <c r="J121" s="9"/>
      <c r="K121" s="9"/>
      <c r="L121" s="9"/>
    </row>
    <row r="122" spans="1:12" ht="25" customHeight="1">
      <c r="A122" s="54"/>
      <c r="B122" s="9"/>
      <c r="C122" s="9"/>
      <c r="D122" s="9"/>
      <c r="E122" s="9"/>
      <c r="F122" s="9"/>
      <c r="H122" s="9"/>
      <c r="I122" s="9"/>
      <c r="J122" s="9"/>
      <c r="K122" s="9"/>
      <c r="L122" s="9"/>
    </row>
    <row r="123" spans="1:12" ht="25" customHeight="1">
      <c r="A123" s="54"/>
      <c r="B123" s="9"/>
      <c r="C123" s="9"/>
      <c r="D123" s="9"/>
      <c r="E123" s="9"/>
      <c r="F123" s="9"/>
      <c r="H123" s="9"/>
      <c r="I123" s="9"/>
      <c r="J123" s="9"/>
      <c r="K123" s="9"/>
      <c r="L123" s="9"/>
    </row>
    <row r="124" spans="1:12" ht="25" customHeight="1">
      <c r="A124" s="54"/>
      <c r="B124" s="9"/>
      <c r="C124" s="9"/>
      <c r="D124" s="9"/>
      <c r="E124" s="9"/>
      <c r="F124" s="9"/>
      <c r="H124" s="9"/>
      <c r="I124" s="9"/>
      <c r="J124" s="9"/>
      <c r="K124" s="9"/>
      <c r="L124" s="9"/>
    </row>
    <row r="125" spans="1:12" ht="25" customHeight="1">
      <c r="A125" s="54"/>
      <c r="B125" s="9"/>
      <c r="C125" s="9"/>
      <c r="D125" s="9"/>
      <c r="E125" s="9"/>
      <c r="F125" s="9"/>
      <c r="H125" s="9"/>
      <c r="I125" s="9"/>
      <c r="J125" s="9"/>
      <c r="K125" s="9"/>
      <c r="L125" s="9"/>
    </row>
    <row r="126" spans="1:12" ht="25" customHeight="1">
      <c r="A126" s="54"/>
      <c r="B126" s="9"/>
      <c r="C126" s="9"/>
      <c r="D126" s="9"/>
      <c r="E126" s="9"/>
      <c r="F126" s="9"/>
      <c r="H126" s="9"/>
      <c r="I126" s="9"/>
      <c r="J126" s="9"/>
      <c r="K126" s="9"/>
      <c r="L126" s="9"/>
    </row>
    <row r="127" spans="1:12" ht="25" customHeight="1">
      <c r="A127" s="54"/>
      <c r="B127" s="9"/>
      <c r="C127" s="9"/>
      <c r="D127" s="9"/>
      <c r="E127" s="9"/>
      <c r="F127" s="9"/>
      <c r="H127" s="9"/>
      <c r="I127" s="9"/>
      <c r="J127" s="9"/>
      <c r="K127" s="9"/>
      <c r="L127" s="9"/>
    </row>
    <row r="128" spans="1:12" ht="25" customHeight="1">
      <c r="A128" s="54"/>
      <c r="B128" s="9"/>
      <c r="C128" s="9"/>
      <c r="D128" s="9"/>
      <c r="E128" s="9"/>
      <c r="F128" s="9"/>
      <c r="H128" s="9"/>
      <c r="I128" s="9"/>
      <c r="J128" s="9"/>
      <c r="K128" s="9"/>
      <c r="L128" s="9"/>
    </row>
    <row r="129" spans="1:12" ht="25" customHeight="1">
      <c r="A129" s="54"/>
      <c r="B129" s="9"/>
      <c r="C129" s="9"/>
      <c r="D129" s="9"/>
      <c r="E129" s="9"/>
      <c r="F129" s="9"/>
      <c r="H129" s="9"/>
      <c r="I129" s="9"/>
      <c r="J129" s="9"/>
      <c r="K129" s="9"/>
      <c r="L129" s="9"/>
    </row>
    <row r="130" spans="1:12" ht="25" customHeight="1">
      <c r="A130" s="54"/>
      <c r="B130" s="9"/>
      <c r="C130" s="9"/>
      <c r="D130" s="9"/>
      <c r="E130" s="9"/>
      <c r="F130" s="9"/>
      <c r="H130" s="9"/>
      <c r="I130" s="9"/>
      <c r="J130" s="9"/>
      <c r="K130" s="9"/>
      <c r="L130" s="9"/>
    </row>
    <row r="131" spans="1:12" ht="25" customHeight="1">
      <c r="A131" s="54"/>
      <c r="B131" s="9"/>
      <c r="C131" s="9"/>
      <c r="D131" s="9"/>
      <c r="E131" s="9"/>
      <c r="F131" s="9"/>
      <c r="H131" s="9"/>
      <c r="I131" s="9"/>
      <c r="J131" s="9"/>
      <c r="K131" s="9"/>
      <c r="L131" s="9"/>
    </row>
    <row r="132" spans="1:12" ht="25" customHeight="1">
      <c r="A132" s="54"/>
      <c r="B132" s="9"/>
      <c r="C132" s="9"/>
      <c r="D132" s="9"/>
      <c r="E132" s="9"/>
      <c r="F132" s="9"/>
      <c r="H132" s="9"/>
      <c r="I132" s="9"/>
      <c r="J132" s="9"/>
      <c r="K132" s="9"/>
      <c r="L132" s="9"/>
    </row>
    <row r="133" spans="1:12" ht="25" customHeight="1">
      <c r="A133" s="54"/>
      <c r="B133" s="9"/>
      <c r="C133" s="9"/>
      <c r="D133" s="9"/>
      <c r="E133" s="9"/>
      <c r="F133" s="9"/>
      <c r="H133" s="9"/>
      <c r="I133" s="9"/>
      <c r="J133" s="9"/>
      <c r="K133" s="9"/>
      <c r="L133" s="9"/>
    </row>
    <row r="134" spans="1:12" ht="25" customHeight="1">
      <c r="A134" s="54"/>
      <c r="B134" s="9"/>
      <c r="C134" s="9"/>
      <c r="D134" s="9"/>
      <c r="E134" s="9"/>
      <c r="F134" s="9"/>
      <c r="H134" s="9"/>
      <c r="I134" s="9"/>
      <c r="J134" s="9"/>
      <c r="K134" s="9"/>
      <c r="L134" s="9"/>
    </row>
    <row r="135" spans="1:12" ht="25" customHeight="1">
      <c r="A135" s="54"/>
      <c r="B135" s="9"/>
      <c r="C135" s="9"/>
      <c r="D135" s="9"/>
      <c r="E135" s="9"/>
      <c r="F135" s="9"/>
      <c r="H135" s="9"/>
      <c r="I135" s="9"/>
      <c r="J135" s="9"/>
      <c r="K135" s="9"/>
      <c r="L135" s="9"/>
    </row>
    <row r="136" spans="1:12" ht="25" customHeight="1">
      <c r="A136" s="54"/>
      <c r="B136" s="9"/>
      <c r="C136" s="9"/>
      <c r="D136" s="9"/>
      <c r="E136" s="9"/>
      <c r="F136" s="9"/>
      <c r="H136" s="9"/>
      <c r="I136" s="9"/>
      <c r="J136" s="9"/>
      <c r="K136" s="9"/>
      <c r="L136" s="9"/>
    </row>
    <row r="137" spans="1:12" ht="25" customHeight="1">
      <c r="A137" s="54"/>
      <c r="B137" s="9"/>
      <c r="C137" s="9"/>
      <c r="D137" s="9"/>
      <c r="E137" s="9"/>
      <c r="F137" s="9"/>
      <c r="H137" s="9"/>
      <c r="I137" s="9"/>
      <c r="J137" s="9"/>
      <c r="K137" s="9"/>
      <c r="L137" s="9"/>
    </row>
    <row r="138" spans="1:12" ht="25" customHeight="1">
      <c r="A138" s="54"/>
      <c r="B138" s="9"/>
      <c r="C138" s="9"/>
      <c r="D138" s="9"/>
      <c r="E138" s="9"/>
      <c r="F138" s="9"/>
      <c r="H138" s="9"/>
      <c r="I138" s="9"/>
      <c r="J138" s="9"/>
      <c r="K138" s="9"/>
      <c r="L138" s="9"/>
    </row>
    <row r="139" spans="1:12" ht="25" customHeight="1">
      <c r="A139" s="54"/>
      <c r="B139" s="9"/>
      <c r="C139" s="9"/>
      <c r="D139" s="9"/>
      <c r="E139" s="9"/>
      <c r="F139" s="9"/>
      <c r="H139" s="9"/>
      <c r="I139" s="9"/>
      <c r="J139" s="9"/>
      <c r="K139" s="9"/>
      <c r="L139" s="9"/>
    </row>
    <row r="140" spans="1:12" ht="25" customHeight="1">
      <c r="A140" s="54"/>
      <c r="B140" s="9"/>
      <c r="C140" s="9"/>
      <c r="D140" s="9"/>
      <c r="E140" s="9"/>
      <c r="F140" s="9"/>
      <c r="H140" s="9"/>
      <c r="I140" s="9"/>
      <c r="J140" s="9"/>
      <c r="K140" s="9"/>
      <c r="L140" s="9"/>
    </row>
    <row r="141" spans="1:12" ht="25" customHeight="1">
      <c r="A141" s="54"/>
      <c r="B141" s="9"/>
      <c r="C141" s="9"/>
      <c r="D141" s="9"/>
      <c r="E141" s="9"/>
      <c r="F141" s="9"/>
      <c r="H141" s="9"/>
      <c r="I141" s="9"/>
      <c r="J141" s="9"/>
      <c r="K141" s="9"/>
      <c r="L141" s="9"/>
    </row>
    <row r="142" spans="1:12" ht="25" customHeight="1">
      <c r="A142" s="54"/>
      <c r="B142" s="9"/>
      <c r="C142" s="9"/>
      <c r="D142" s="9"/>
      <c r="E142" s="9"/>
      <c r="F142" s="9"/>
      <c r="H142" s="9"/>
      <c r="I142" s="9"/>
      <c r="J142" s="9"/>
      <c r="K142" s="9"/>
      <c r="L142" s="9"/>
    </row>
    <row r="143" spans="1:12" ht="25" customHeight="1">
      <c r="A143" s="54"/>
      <c r="B143" s="9"/>
      <c r="C143" s="9"/>
      <c r="D143" s="9"/>
      <c r="E143" s="9"/>
      <c r="F143" s="9"/>
      <c r="H143" s="9"/>
      <c r="I143" s="9"/>
      <c r="J143" s="9"/>
      <c r="K143" s="9"/>
      <c r="L143" s="9"/>
    </row>
    <row r="144" spans="1:12" ht="25" customHeight="1">
      <c r="A144" s="54"/>
      <c r="B144" s="9"/>
      <c r="C144" s="9"/>
      <c r="D144" s="9"/>
      <c r="E144" s="9"/>
      <c r="F144" s="9"/>
      <c r="H144" s="9"/>
      <c r="I144" s="9"/>
      <c r="J144" s="9"/>
      <c r="K144" s="9"/>
      <c r="L144" s="9"/>
    </row>
    <row r="145" spans="1:12" ht="25" customHeight="1">
      <c r="A145" s="54"/>
      <c r="B145" s="9"/>
      <c r="C145" s="9"/>
      <c r="D145" s="9"/>
      <c r="E145" s="9"/>
      <c r="F145" s="9"/>
      <c r="H145" s="9"/>
      <c r="I145" s="9"/>
      <c r="J145" s="9"/>
      <c r="K145" s="9"/>
      <c r="L145" s="9"/>
    </row>
    <row r="146" spans="1:12" ht="25" customHeight="1">
      <c r="A146" s="54"/>
      <c r="B146" s="9"/>
      <c r="C146" s="9"/>
      <c r="D146" s="9"/>
      <c r="E146" s="9"/>
      <c r="F146" s="9"/>
      <c r="H146" s="9"/>
      <c r="I146" s="9"/>
      <c r="J146" s="9"/>
      <c r="K146" s="9"/>
      <c r="L146" s="9"/>
    </row>
    <row r="147" spans="1:12" ht="25" customHeight="1">
      <c r="A147" s="54"/>
      <c r="B147" s="9"/>
      <c r="C147" s="9"/>
      <c r="D147" s="9"/>
      <c r="E147" s="9"/>
      <c r="F147" s="9"/>
      <c r="H147" s="9"/>
      <c r="I147" s="9"/>
      <c r="J147" s="9"/>
      <c r="K147" s="9"/>
      <c r="L147" s="9"/>
    </row>
    <row r="148" spans="1:12" ht="25" customHeight="1">
      <c r="A148" s="54"/>
      <c r="B148" s="9"/>
      <c r="C148" s="9"/>
      <c r="D148" s="9"/>
      <c r="E148" s="9"/>
      <c r="F148" s="9"/>
      <c r="H148" s="9"/>
      <c r="I148" s="9"/>
      <c r="J148" s="9"/>
      <c r="K148" s="9"/>
      <c r="L148" s="9"/>
    </row>
    <row r="149" spans="1:12" ht="25" customHeight="1">
      <c r="A149" s="54"/>
      <c r="B149" s="9"/>
      <c r="C149" s="9"/>
      <c r="D149" s="9"/>
      <c r="E149" s="9"/>
      <c r="F149" s="9"/>
      <c r="H149" s="9"/>
      <c r="I149" s="9"/>
      <c r="J149" s="9"/>
      <c r="K149" s="9"/>
      <c r="L149" s="9"/>
    </row>
    <row r="150" spans="1:12" ht="25" customHeight="1">
      <c r="A150" s="54"/>
      <c r="B150" s="9"/>
      <c r="C150" s="9"/>
      <c r="D150" s="9"/>
      <c r="E150" s="9"/>
      <c r="F150" s="9"/>
      <c r="H150" s="9"/>
      <c r="I150" s="9"/>
      <c r="J150" s="9"/>
      <c r="K150" s="9"/>
      <c r="L150" s="9"/>
    </row>
    <row r="151" spans="1:12" ht="25" customHeight="1">
      <c r="A151" s="54"/>
      <c r="B151" s="9"/>
      <c r="C151" s="9"/>
      <c r="D151" s="9"/>
      <c r="E151" s="9"/>
      <c r="F151" s="9"/>
      <c r="H151" s="9"/>
      <c r="I151" s="9"/>
      <c r="J151" s="9"/>
      <c r="K151" s="9"/>
      <c r="L151" s="9"/>
    </row>
    <row r="152" spans="1:12" ht="25" customHeight="1">
      <c r="A152" s="54"/>
      <c r="B152" s="9"/>
      <c r="C152" s="9"/>
      <c r="D152" s="9"/>
      <c r="E152" s="9"/>
      <c r="F152" s="9"/>
      <c r="H152" s="9"/>
      <c r="I152" s="9"/>
      <c r="J152" s="9"/>
      <c r="K152" s="9"/>
      <c r="L152" s="9"/>
    </row>
    <row r="153" spans="1:12" ht="25" customHeight="1">
      <c r="A153" s="54"/>
      <c r="B153" s="9"/>
      <c r="C153" s="9"/>
      <c r="D153" s="9"/>
      <c r="E153" s="9"/>
      <c r="F153" s="9"/>
      <c r="H153" s="9"/>
      <c r="I153" s="9"/>
      <c r="J153" s="9"/>
      <c r="K153" s="9"/>
      <c r="L153" s="9"/>
    </row>
    <row r="154" spans="1:12" ht="25" customHeight="1">
      <c r="A154" s="54"/>
      <c r="B154" s="9"/>
      <c r="C154" s="9"/>
      <c r="D154" s="9"/>
      <c r="E154" s="9"/>
      <c r="F154" s="9"/>
      <c r="H154" s="9"/>
      <c r="I154" s="9"/>
      <c r="J154" s="9"/>
      <c r="K154" s="9"/>
      <c r="L154" s="9"/>
    </row>
    <row r="155" spans="1:12" ht="25" customHeight="1">
      <c r="A155" s="54"/>
      <c r="B155" s="9"/>
      <c r="C155" s="9"/>
      <c r="D155" s="9"/>
      <c r="E155" s="9"/>
      <c r="F155" s="9"/>
      <c r="H155" s="9"/>
      <c r="I155" s="9"/>
      <c r="J155" s="9"/>
      <c r="K155" s="9"/>
      <c r="L155" s="9"/>
    </row>
    <row r="156" spans="1:12" ht="25" customHeight="1">
      <c r="A156" s="54"/>
      <c r="B156" s="9"/>
      <c r="C156" s="9"/>
      <c r="D156" s="9"/>
      <c r="E156" s="9"/>
      <c r="F156" s="9"/>
      <c r="H156" s="9"/>
      <c r="I156" s="9"/>
      <c r="J156" s="9"/>
      <c r="K156" s="9"/>
      <c r="L156" s="9"/>
    </row>
    <row r="157" spans="1:12" ht="25" customHeight="1">
      <c r="A157" s="54"/>
      <c r="B157" s="9"/>
      <c r="C157" s="9"/>
      <c r="D157" s="9"/>
      <c r="E157" s="9"/>
      <c r="F157" s="9"/>
      <c r="H157" s="9"/>
      <c r="I157" s="9"/>
      <c r="J157" s="9"/>
      <c r="K157" s="9"/>
      <c r="L157" s="9"/>
    </row>
    <row r="158" spans="1:12" ht="25" customHeight="1">
      <c r="A158" s="54"/>
      <c r="B158" s="9"/>
      <c r="C158" s="9"/>
      <c r="D158" s="9"/>
      <c r="E158" s="9"/>
      <c r="F158" s="9"/>
      <c r="H158" s="9"/>
      <c r="I158" s="9"/>
      <c r="J158" s="9"/>
      <c r="K158" s="9"/>
      <c r="L158" s="9"/>
    </row>
    <row r="159" spans="1:12" ht="25" customHeight="1">
      <c r="A159" s="54"/>
      <c r="B159" s="9"/>
      <c r="C159" s="9"/>
      <c r="D159" s="9"/>
      <c r="E159" s="9"/>
      <c r="F159" s="9"/>
      <c r="H159" s="9"/>
      <c r="I159" s="9"/>
      <c r="J159" s="9"/>
      <c r="K159" s="9"/>
      <c r="L159" s="9"/>
    </row>
    <row r="160" spans="1:12" ht="25" customHeight="1">
      <c r="A160" s="54"/>
      <c r="B160" s="9"/>
      <c r="C160" s="9"/>
      <c r="D160" s="9"/>
      <c r="E160" s="9"/>
      <c r="F160" s="9"/>
      <c r="H160" s="9"/>
      <c r="I160" s="9"/>
      <c r="J160" s="9"/>
      <c r="K160" s="9"/>
      <c r="L160" s="9"/>
    </row>
    <row r="161" spans="1:12" ht="25" customHeight="1">
      <c r="A161" s="54"/>
      <c r="B161" s="9"/>
      <c r="C161" s="9"/>
      <c r="D161" s="9"/>
      <c r="E161" s="9"/>
      <c r="F161" s="9"/>
      <c r="H161" s="9"/>
      <c r="I161" s="9"/>
      <c r="J161" s="9"/>
      <c r="K161" s="9"/>
      <c r="L161" s="9"/>
    </row>
    <row r="162" spans="1:12" ht="25" customHeight="1">
      <c r="A162" s="54"/>
      <c r="B162" s="9"/>
      <c r="C162" s="9"/>
      <c r="D162" s="9"/>
      <c r="E162" s="9"/>
      <c r="F162" s="9"/>
      <c r="H162" s="9"/>
      <c r="I162" s="9"/>
      <c r="J162" s="9"/>
      <c r="K162" s="9"/>
      <c r="L162" s="9"/>
    </row>
    <row r="163" spans="1:12" ht="25" customHeight="1">
      <c r="A163" s="54"/>
      <c r="B163" s="9"/>
      <c r="C163" s="9"/>
      <c r="D163" s="9"/>
      <c r="E163" s="9"/>
      <c r="F163" s="9"/>
      <c r="H163" s="9"/>
      <c r="I163" s="9"/>
      <c r="J163" s="9"/>
      <c r="K163" s="9"/>
      <c r="L163" s="9"/>
    </row>
    <row r="164" spans="1:12" ht="25" customHeight="1">
      <c r="A164" s="54"/>
      <c r="B164" s="9"/>
      <c r="C164" s="9"/>
      <c r="D164" s="9"/>
      <c r="E164" s="9"/>
      <c r="F164" s="9"/>
      <c r="H164" s="9"/>
      <c r="I164" s="9"/>
      <c r="J164" s="9"/>
      <c r="K164" s="9"/>
      <c r="L164" s="9"/>
    </row>
    <row r="165" spans="1:12" ht="25" customHeight="1">
      <c r="A165" s="54"/>
      <c r="B165" s="9"/>
      <c r="C165" s="9"/>
      <c r="D165" s="9"/>
      <c r="E165" s="9"/>
      <c r="F165" s="9"/>
      <c r="H165" s="9"/>
      <c r="I165" s="9"/>
      <c r="J165" s="9"/>
      <c r="K165" s="9"/>
      <c r="L165" s="9"/>
    </row>
    <row r="166" spans="1:12" ht="25" customHeight="1">
      <c r="A166" s="54"/>
      <c r="B166" s="9"/>
      <c r="C166" s="9"/>
      <c r="D166" s="9"/>
      <c r="E166" s="9"/>
      <c r="F166" s="9"/>
      <c r="H166" s="9"/>
      <c r="I166" s="9"/>
      <c r="J166" s="9"/>
      <c r="K166" s="9"/>
      <c r="L166" s="9"/>
    </row>
    <row r="167" spans="1:12" ht="25" customHeight="1">
      <c r="A167" s="54"/>
      <c r="B167" s="9"/>
      <c r="C167" s="9"/>
      <c r="D167" s="9"/>
      <c r="E167" s="9"/>
      <c r="F167" s="9"/>
      <c r="H167" s="9"/>
      <c r="I167" s="9"/>
      <c r="J167" s="9"/>
      <c r="K167" s="9"/>
      <c r="L167" s="9"/>
    </row>
    <row r="168" spans="1:12" ht="25" customHeight="1">
      <c r="A168" s="54"/>
      <c r="B168" s="9"/>
      <c r="C168" s="9"/>
      <c r="D168" s="9"/>
      <c r="E168" s="9"/>
      <c r="F168" s="9"/>
      <c r="H168" s="9"/>
      <c r="I168" s="9"/>
      <c r="J168" s="9"/>
      <c r="K168" s="9"/>
      <c r="L168" s="9"/>
    </row>
    <row r="169" spans="1:12" ht="25" customHeight="1">
      <c r="A169" s="54"/>
      <c r="B169" s="9"/>
      <c r="C169" s="9"/>
      <c r="D169" s="9"/>
      <c r="E169" s="9"/>
      <c r="F169" s="9"/>
      <c r="H169" s="9"/>
      <c r="I169" s="9"/>
      <c r="J169" s="9"/>
      <c r="K169" s="9"/>
      <c r="L169" s="9"/>
    </row>
    <row r="170" spans="1:12" ht="25" customHeight="1">
      <c r="A170" s="54"/>
      <c r="B170" s="9"/>
      <c r="C170" s="9"/>
      <c r="D170" s="9"/>
      <c r="E170" s="9"/>
      <c r="F170" s="9"/>
      <c r="H170" s="9"/>
      <c r="I170" s="9"/>
      <c r="J170" s="9"/>
      <c r="K170" s="9"/>
      <c r="L170" s="9"/>
    </row>
    <row r="171" spans="1:12" ht="25" customHeight="1">
      <c r="A171" s="54"/>
      <c r="B171" s="9"/>
      <c r="C171" s="9"/>
      <c r="D171" s="9"/>
      <c r="E171" s="9"/>
      <c r="F171" s="9"/>
      <c r="H171" s="9"/>
      <c r="I171" s="9"/>
      <c r="J171" s="9"/>
      <c r="K171" s="9"/>
      <c r="L171" s="9"/>
    </row>
    <row r="172" spans="1:12" ht="25" customHeight="1">
      <c r="A172" s="54"/>
      <c r="B172" s="9"/>
      <c r="C172" s="9"/>
      <c r="D172" s="9"/>
      <c r="E172" s="9"/>
      <c r="F172" s="9"/>
      <c r="H172" s="9"/>
      <c r="I172" s="9"/>
      <c r="J172" s="9"/>
      <c r="K172" s="9"/>
      <c r="L172" s="9"/>
    </row>
    <row r="173" spans="1:12" ht="25" customHeight="1">
      <c r="A173" s="54"/>
      <c r="B173" s="9"/>
      <c r="C173" s="9"/>
      <c r="D173" s="9"/>
      <c r="E173" s="9"/>
      <c r="F173" s="9"/>
      <c r="H173" s="9"/>
      <c r="I173" s="9"/>
      <c r="J173" s="9"/>
      <c r="K173" s="9"/>
      <c r="L173" s="9"/>
    </row>
    <row r="174" spans="1:12" ht="25" customHeight="1">
      <c r="A174" s="54"/>
      <c r="B174" s="9"/>
      <c r="C174" s="9"/>
      <c r="D174" s="9"/>
      <c r="E174" s="9"/>
      <c r="F174" s="9"/>
      <c r="H174" s="9"/>
      <c r="I174" s="9"/>
      <c r="J174" s="9"/>
      <c r="K174" s="9"/>
      <c r="L174" s="9"/>
    </row>
    <row r="175" spans="1:12" ht="25" customHeight="1">
      <c r="A175" s="54"/>
      <c r="B175" s="9"/>
      <c r="C175" s="9"/>
      <c r="D175" s="9"/>
      <c r="E175" s="9"/>
      <c r="F175" s="9"/>
      <c r="H175" s="9"/>
      <c r="I175" s="9"/>
      <c r="J175" s="9"/>
      <c r="K175" s="9"/>
      <c r="L175" s="9"/>
    </row>
    <row r="176" spans="1:12" ht="25" customHeight="1">
      <c r="A176" s="54"/>
      <c r="B176" s="9"/>
      <c r="C176" s="9"/>
      <c r="D176" s="9"/>
      <c r="E176" s="9"/>
      <c r="F176" s="9"/>
      <c r="H176" s="9"/>
      <c r="I176" s="9"/>
      <c r="J176" s="9"/>
      <c r="K176" s="9"/>
      <c r="L176" s="9"/>
    </row>
    <row r="177" spans="1:12" ht="25" customHeight="1">
      <c r="A177" s="54"/>
      <c r="B177" s="9"/>
      <c r="C177" s="9"/>
      <c r="D177" s="9"/>
      <c r="E177" s="9"/>
      <c r="F177" s="9"/>
      <c r="H177" s="9"/>
      <c r="I177" s="9"/>
      <c r="J177" s="9"/>
      <c r="K177" s="9"/>
      <c r="L177" s="9"/>
    </row>
    <row r="178" spans="1:12" ht="25" customHeight="1">
      <c r="A178" s="54"/>
      <c r="B178" s="9"/>
      <c r="C178" s="9"/>
      <c r="D178" s="9"/>
      <c r="E178" s="9"/>
      <c r="F178" s="9"/>
      <c r="H178" s="9"/>
      <c r="I178" s="9"/>
      <c r="J178" s="9"/>
      <c r="K178" s="9"/>
      <c r="L178" s="9"/>
    </row>
    <row r="179" spans="1:12" ht="25" customHeight="1">
      <c r="A179" s="54"/>
      <c r="B179" s="9"/>
      <c r="C179" s="9"/>
      <c r="D179" s="9"/>
      <c r="E179" s="9"/>
      <c r="F179" s="9"/>
      <c r="H179" s="9"/>
      <c r="I179" s="9"/>
      <c r="J179" s="9"/>
      <c r="K179" s="9"/>
      <c r="L179" s="9"/>
    </row>
    <row r="180" spans="1:12" ht="25" customHeight="1">
      <c r="A180" s="54"/>
      <c r="B180" s="9"/>
      <c r="C180" s="9"/>
      <c r="D180" s="9"/>
      <c r="E180" s="9"/>
      <c r="F180" s="9"/>
      <c r="H180" s="9"/>
      <c r="I180" s="9"/>
      <c r="J180" s="9"/>
      <c r="K180" s="9"/>
      <c r="L180" s="9"/>
    </row>
    <row r="181" spans="1:12" ht="25" customHeight="1">
      <c r="A181" s="54"/>
      <c r="B181" s="9"/>
      <c r="C181" s="9"/>
      <c r="D181" s="9"/>
      <c r="E181" s="9"/>
      <c r="F181" s="9"/>
      <c r="H181" s="9"/>
      <c r="I181" s="9"/>
      <c r="J181" s="9"/>
      <c r="K181" s="9"/>
      <c r="L181" s="9"/>
    </row>
    <row r="182" spans="1:12" ht="25" customHeight="1">
      <c r="A182" s="54"/>
      <c r="B182" s="9"/>
      <c r="C182" s="9"/>
      <c r="D182" s="9"/>
      <c r="E182" s="9"/>
      <c r="F182" s="9"/>
      <c r="H182" s="9"/>
      <c r="I182" s="9"/>
      <c r="J182" s="9"/>
      <c r="K182" s="9"/>
      <c r="L182" s="9"/>
    </row>
    <row r="183" spans="1:12" ht="25" customHeight="1">
      <c r="B183" s="9"/>
      <c r="C183" s="9"/>
      <c r="D183" s="9"/>
      <c r="E183" s="9"/>
      <c r="F183" s="9"/>
      <c r="H183" s="9"/>
      <c r="I183" s="9"/>
      <c r="J183" s="9"/>
      <c r="K183" s="9"/>
      <c r="L183" s="9"/>
    </row>
    <row r="184" spans="1:12" ht="25" customHeight="1">
      <c r="B184" s="9"/>
      <c r="C184" s="9"/>
      <c r="D184" s="9"/>
      <c r="E184" s="9"/>
      <c r="F184" s="9"/>
      <c r="H184" s="9"/>
      <c r="I184" s="9"/>
      <c r="J184" s="9"/>
      <c r="K184" s="9"/>
      <c r="L184" s="9"/>
    </row>
    <row r="185" spans="1:12" ht="25" customHeight="1">
      <c r="B185" s="9"/>
      <c r="C185" s="9"/>
      <c r="D185" s="9"/>
      <c r="E185" s="9"/>
      <c r="F185" s="9"/>
      <c r="H185" s="9"/>
      <c r="I185" s="9"/>
      <c r="J185" s="9"/>
      <c r="K185" s="9"/>
      <c r="L185" s="9"/>
    </row>
    <row r="186" spans="1:12" ht="25" customHeight="1">
      <c r="B186" s="9"/>
      <c r="C186" s="9"/>
      <c r="D186" s="9"/>
      <c r="E186" s="9"/>
      <c r="F186" s="9"/>
      <c r="H186" s="9"/>
      <c r="I186" s="9"/>
      <c r="J186" s="9"/>
      <c r="K186" s="9"/>
      <c r="L186" s="9"/>
    </row>
    <row r="187" spans="1:12" ht="25" customHeight="1">
      <c r="B187" s="9"/>
      <c r="C187" s="9"/>
      <c r="D187" s="9"/>
      <c r="E187" s="9"/>
      <c r="F187" s="9"/>
      <c r="H187" s="9"/>
      <c r="I187" s="9"/>
      <c r="J187" s="9"/>
      <c r="K187" s="9"/>
      <c r="L187" s="9"/>
    </row>
    <row r="188" spans="1:12" ht="25" customHeight="1">
      <c r="B188" s="9"/>
      <c r="C188" s="9"/>
      <c r="D188" s="9"/>
      <c r="E188" s="9"/>
      <c r="F188" s="9"/>
      <c r="H188" s="9"/>
      <c r="I188" s="9"/>
      <c r="J188" s="9"/>
      <c r="K188" s="9"/>
      <c r="L188" s="9"/>
    </row>
    <row r="189" spans="1:12" ht="25" customHeight="1">
      <c r="B189" s="9"/>
      <c r="C189" s="9"/>
      <c r="D189" s="9"/>
      <c r="E189" s="9"/>
      <c r="F189" s="9"/>
      <c r="H189" s="9"/>
      <c r="I189" s="9"/>
      <c r="J189" s="9"/>
      <c r="K189" s="9"/>
      <c r="L189" s="9"/>
    </row>
    <row r="190" spans="1:12" ht="25" customHeight="1">
      <c r="B190" s="9"/>
      <c r="C190" s="9"/>
      <c r="D190" s="9"/>
      <c r="E190" s="9"/>
      <c r="F190" s="9"/>
      <c r="H190" s="9"/>
      <c r="I190" s="9"/>
      <c r="J190" s="9"/>
      <c r="K190" s="9"/>
      <c r="L190" s="9"/>
    </row>
    <row r="191" spans="1:12" ht="25" customHeight="1">
      <c r="B191" s="9"/>
      <c r="C191" s="9"/>
      <c r="D191" s="9"/>
      <c r="E191" s="9"/>
      <c r="F191" s="9"/>
      <c r="H191" s="9"/>
      <c r="I191" s="9"/>
      <c r="J191" s="9"/>
      <c r="K191" s="9"/>
      <c r="L191" s="9"/>
    </row>
    <row r="192" spans="1:12" ht="25" customHeight="1">
      <c r="B192" s="9"/>
      <c r="C192" s="9"/>
      <c r="D192" s="9"/>
      <c r="E192" s="9"/>
      <c r="F192" s="9"/>
      <c r="H192" s="9"/>
      <c r="I192" s="9"/>
      <c r="J192" s="9"/>
      <c r="K192" s="9"/>
      <c r="L192" s="9"/>
    </row>
    <row r="193" spans="2:12" ht="25" customHeight="1">
      <c r="B193" s="9"/>
      <c r="C193" s="9"/>
      <c r="D193" s="9"/>
      <c r="E193" s="9"/>
      <c r="F193" s="9"/>
      <c r="H193" s="9"/>
      <c r="I193" s="9"/>
      <c r="J193" s="9"/>
      <c r="K193" s="9"/>
      <c r="L193" s="9"/>
    </row>
    <row r="194" spans="2:12" ht="25" customHeight="1">
      <c r="B194" s="9"/>
      <c r="C194" s="9"/>
      <c r="D194" s="9"/>
      <c r="E194" s="9"/>
      <c r="F194" s="9"/>
      <c r="H194" s="9"/>
      <c r="I194" s="9"/>
      <c r="J194" s="9"/>
      <c r="K194" s="9"/>
      <c r="L194" s="9"/>
    </row>
    <row r="195" spans="2:12" ht="25" customHeight="1">
      <c r="B195" s="9"/>
      <c r="C195" s="9"/>
      <c r="D195" s="9"/>
      <c r="E195" s="9"/>
      <c r="F195" s="9"/>
      <c r="H195" s="9"/>
      <c r="I195" s="9"/>
      <c r="J195" s="9"/>
      <c r="K195" s="9"/>
      <c r="L195" s="9"/>
    </row>
    <row r="196" spans="2:12" ht="25" customHeight="1">
      <c r="B196" s="9"/>
      <c r="C196" s="9"/>
      <c r="D196" s="9"/>
      <c r="E196" s="9"/>
      <c r="F196" s="9"/>
      <c r="H196" s="9"/>
      <c r="I196" s="9"/>
      <c r="J196" s="9"/>
      <c r="K196" s="9"/>
      <c r="L196" s="9"/>
    </row>
    <row r="197" spans="2:12" ht="25" customHeight="1">
      <c r="B197" s="9"/>
      <c r="C197" s="9"/>
      <c r="D197" s="9"/>
      <c r="E197" s="9"/>
      <c r="F197" s="9"/>
      <c r="H197" s="9"/>
      <c r="I197" s="9"/>
      <c r="J197" s="9"/>
      <c r="K197" s="9"/>
      <c r="L197" s="9"/>
    </row>
    <row r="198" spans="2:12" ht="25" customHeight="1">
      <c r="B198" s="9"/>
      <c r="C198" s="9"/>
      <c r="D198" s="9"/>
      <c r="E198" s="9"/>
      <c r="F198" s="9"/>
      <c r="H198" s="9"/>
      <c r="I198" s="9"/>
      <c r="J198" s="9"/>
      <c r="K198" s="9"/>
      <c r="L198" s="9"/>
    </row>
    <row r="199" spans="2:12" ht="25" customHeight="1">
      <c r="B199" s="9"/>
      <c r="C199" s="9"/>
      <c r="D199" s="9"/>
      <c r="E199" s="9"/>
      <c r="F199" s="9"/>
      <c r="H199" s="9"/>
      <c r="I199" s="9"/>
      <c r="J199" s="9"/>
      <c r="K199" s="9"/>
      <c r="L199" s="9"/>
    </row>
    <row r="200" spans="2:12" ht="25" customHeight="1">
      <c r="B200" s="9"/>
      <c r="C200" s="9"/>
      <c r="D200" s="9"/>
      <c r="E200" s="9"/>
      <c r="F200" s="9"/>
      <c r="H200" s="9"/>
      <c r="I200" s="9"/>
      <c r="J200" s="9"/>
      <c r="K200" s="9"/>
      <c r="L200" s="9"/>
    </row>
    <row r="201" spans="2:12" ht="25" customHeight="1">
      <c r="B201" s="9"/>
      <c r="C201" s="9"/>
      <c r="D201" s="9"/>
      <c r="E201" s="9"/>
      <c r="F201" s="9"/>
      <c r="H201" s="9"/>
      <c r="I201" s="9"/>
      <c r="J201" s="9"/>
      <c r="K201" s="9"/>
      <c r="L201" s="9"/>
    </row>
    <row r="202" spans="2:12" ht="25" customHeight="1">
      <c r="B202" s="9"/>
      <c r="C202" s="9"/>
      <c r="D202" s="9"/>
      <c r="E202" s="9"/>
      <c r="F202" s="9"/>
      <c r="H202" s="9"/>
      <c r="I202" s="9"/>
      <c r="J202" s="9"/>
      <c r="K202" s="9"/>
      <c r="L202" s="9"/>
    </row>
    <row r="203" spans="2:12" ht="25" customHeight="1">
      <c r="B203" s="9"/>
      <c r="C203" s="9"/>
      <c r="D203" s="9"/>
      <c r="E203" s="9"/>
      <c r="F203" s="9"/>
      <c r="H203" s="9"/>
      <c r="I203" s="9"/>
      <c r="J203" s="9"/>
      <c r="K203" s="9"/>
      <c r="L203" s="9"/>
    </row>
    <row r="204" spans="2:12" ht="25" customHeight="1">
      <c r="B204" s="9"/>
      <c r="C204" s="9"/>
      <c r="D204" s="9"/>
      <c r="E204" s="9"/>
      <c r="F204" s="9"/>
      <c r="H204" s="9"/>
      <c r="I204" s="9"/>
      <c r="J204" s="9"/>
      <c r="K204" s="9"/>
      <c r="L204" s="9"/>
    </row>
    <row r="205" spans="2:12" ht="25" customHeight="1">
      <c r="B205" s="9"/>
      <c r="C205" s="9"/>
      <c r="D205" s="9"/>
      <c r="E205" s="9"/>
      <c r="F205" s="9"/>
      <c r="H205" s="9"/>
      <c r="I205" s="9"/>
      <c r="J205" s="9"/>
      <c r="K205" s="9"/>
      <c r="L205" s="9"/>
    </row>
    <row r="206" spans="2:12" ht="25" customHeight="1">
      <c r="B206" s="9"/>
      <c r="C206" s="9"/>
      <c r="D206" s="9"/>
      <c r="E206" s="9"/>
      <c r="F206" s="9"/>
      <c r="H206" s="9"/>
      <c r="I206" s="9"/>
      <c r="J206" s="9"/>
      <c r="K206" s="9"/>
      <c r="L206" s="9"/>
    </row>
    <row r="207" spans="2:12" ht="25" customHeight="1">
      <c r="B207" s="9"/>
      <c r="C207" s="9"/>
      <c r="D207" s="9"/>
      <c r="E207" s="9"/>
      <c r="F207" s="9"/>
      <c r="H207" s="9"/>
      <c r="I207" s="9"/>
      <c r="J207" s="9"/>
      <c r="K207" s="9"/>
      <c r="L207" s="9"/>
    </row>
    <row r="208" spans="2:12" ht="25" customHeight="1">
      <c r="B208" s="9"/>
      <c r="C208" s="9"/>
      <c r="D208" s="9"/>
      <c r="E208" s="9"/>
      <c r="F208" s="9"/>
      <c r="H208" s="9"/>
      <c r="I208" s="9"/>
      <c r="J208" s="9"/>
      <c r="K208" s="9"/>
      <c r="L208" s="9"/>
    </row>
    <row r="209" spans="2:12" ht="25" customHeight="1">
      <c r="B209" s="9"/>
      <c r="C209" s="9"/>
      <c r="D209" s="9"/>
      <c r="E209" s="9"/>
      <c r="F209" s="9"/>
      <c r="H209" s="9"/>
      <c r="I209" s="9"/>
      <c r="J209" s="9"/>
      <c r="K209" s="9"/>
      <c r="L209" s="9"/>
    </row>
    <row r="210" spans="2:12" ht="25" customHeight="1">
      <c r="B210" s="9"/>
      <c r="C210" s="9"/>
      <c r="D210" s="9"/>
      <c r="E210" s="9"/>
      <c r="F210" s="9"/>
      <c r="H210" s="9"/>
      <c r="I210" s="9"/>
      <c r="J210" s="9"/>
      <c r="K210" s="9"/>
      <c r="L210" s="9"/>
    </row>
    <row r="211" spans="2:12" ht="25" customHeight="1">
      <c r="B211" s="9"/>
      <c r="C211" s="9"/>
      <c r="D211" s="9"/>
      <c r="E211" s="9"/>
      <c r="F211" s="9"/>
      <c r="H211" s="9"/>
      <c r="I211" s="9"/>
      <c r="J211" s="9"/>
      <c r="K211" s="9"/>
      <c r="L211" s="9"/>
    </row>
    <row r="212" spans="2:12" ht="25" customHeight="1">
      <c r="B212" s="9"/>
      <c r="C212" s="9"/>
      <c r="D212" s="9"/>
      <c r="E212" s="9"/>
      <c r="F212" s="9"/>
      <c r="H212" s="9"/>
      <c r="I212" s="9"/>
      <c r="J212" s="9"/>
      <c r="K212" s="9"/>
      <c r="L212" s="9"/>
    </row>
    <row r="213" spans="2:12" ht="25" customHeight="1">
      <c r="B213" s="9"/>
      <c r="C213" s="9"/>
      <c r="D213" s="9"/>
      <c r="E213" s="9"/>
      <c r="F213" s="9"/>
      <c r="H213" s="9"/>
      <c r="I213" s="9"/>
      <c r="J213" s="9"/>
      <c r="K213" s="9"/>
      <c r="L213" s="9"/>
    </row>
    <row r="214" spans="2:12" ht="25" customHeight="1">
      <c r="B214" s="9"/>
      <c r="C214" s="9"/>
      <c r="D214" s="9"/>
      <c r="E214" s="9"/>
      <c r="F214" s="9"/>
      <c r="H214" s="9"/>
      <c r="I214" s="9"/>
      <c r="J214" s="9"/>
      <c r="K214" s="9"/>
      <c r="L214" s="9"/>
    </row>
    <row r="215" spans="2:12" ht="25" customHeight="1">
      <c r="B215" s="9"/>
      <c r="C215" s="9"/>
      <c r="D215" s="9"/>
      <c r="E215" s="9"/>
      <c r="F215" s="9"/>
      <c r="H215" s="9"/>
      <c r="I215" s="9"/>
      <c r="J215" s="9"/>
      <c r="K215" s="9"/>
      <c r="L215" s="9"/>
    </row>
    <row r="216" spans="2:12" ht="25" customHeight="1">
      <c r="B216" s="9"/>
      <c r="C216" s="9"/>
      <c r="D216" s="9"/>
      <c r="E216" s="9"/>
      <c r="F216" s="9"/>
      <c r="H216" s="9"/>
      <c r="I216" s="9"/>
      <c r="J216" s="9"/>
      <c r="K216" s="9"/>
      <c r="L216" s="9"/>
    </row>
    <row r="217" spans="2:12" ht="25" customHeight="1">
      <c r="B217" s="9"/>
      <c r="C217" s="9"/>
      <c r="D217" s="9"/>
      <c r="E217" s="9"/>
      <c r="F217" s="9"/>
      <c r="H217" s="9"/>
      <c r="I217" s="9"/>
      <c r="J217" s="9"/>
      <c r="K217" s="9"/>
      <c r="L217" s="9"/>
    </row>
    <row r="218" spans="2:12" ht="25" customHeight="1">
      <c r="B218" s="9"/>
      <c r="C218" s="9"/>
      <c r="D218" s="9"/>
      <c r="E218" s="9"/>
      <c r="F218" s="9"/>
      <c r="H218" s="9"/>
      <c r="I218" s="9"/>
      <c r="J218" s="9"/>
      <c r="K218" s="9"/>
      <c r="L218" s="9"/>
    </row>
    <row r="219" spans="2:12" ht="25" customHeight="1">
      <c r="B219" s="9"/>
      <c r="C219" s="9"/>
      <c r="D219" s="9"/>
      <c r="E219" s="9"/>
      <c r="F219" s="9"/>
      <c r="H219" s="9"/>
      <c r="I219" s="9"/>
      <c r="J219" s="9"/>
      <c r="K219" s="9"/>
      <c r="L219" s="9"/>
    </row>
    <row r="220" spans="2:12" ht="25" customHeight="1">
      <c r="B220" s="9"/>
      <c r="C220" s="9"/>
      <c r="D220" s="9"/>
      <c r="E220" s="9"/>
      <c r="F220" s="9"/>
      <c r="H220" s="9"/>
      <c r="I220" s="9"/>
      <c r="J220" s="9"/>
      <c r="K220" s="9"/>
      <c r="L220" s="9"/>
    </row>
    <row r="221" spans="2:12" ht="25" customHeight="1">
      <c r="B221" s="9"/>
      <c r="C221" s="9"/>
      <c r="D221" s="9"/>
      <c r="E221" s="9"/>
      <c r="F221" s="9"/>
      <c r="H221" s="9"/>
      <c r="I221" s="9"/>
      <c r="J221" s="9"/>
      <c r="K221" s="9"/>
      <c r="L221" s="9"/>
    </row>
    <row r="222" spans="2:12" ht="25" customHeight="1">
      <c r="B222" s="9"/>
      <c r="C222" s="9"/>
      <c r="D222" s="9"/>
      <c r="E222" s="9"/>
      <c r="F222" s="9"/>
      <c r="H222" s="9"/>
      <c r="I222" s="9"/>
      <c r="J222" s="9"/>
      <c r="K222" s="9"/>
      <c r="L222" s="9"/>
    </row>
    <row r="223" spans="2:12" ht="25" customHeight="1">
      <c r="B223" s="9"/>
      <c r="C223" s="9"/>
      <c r="D223" s="9"/>
      <c r="E223" s="9"/>
      <c r="F223" s="9"/>
      <c r="H223" s="9"/>
      <c r="I223" s="9"/>
      <c r="J223" s="9"/>
      <c r="K223" s="9"/>
      <c r="L223" s="9"/>
    </row>
    <row r="224" spans="2:12" ht="25" customHeight="1">
      <c r="B224" s="9"/>
      <c r="C224" s="9"/>
      <c r="D224" s="9"/>
      <c r="E224" s="9"/>
      <c r="F224" s="9"/>
      <c r="H224" s="9"/>
      <c r="I224" s="9"/>
      <c r="J224" s="9"/>
      <c r="K224" s="9"/>
      <c r="L224" s="9"/>
    </row>
    <row r="225" spans="2:12" ht="25" customHeight="1">
      <c r="B225" s="9"/>
      <c r="C225" s="9"/>
      <c r="D225" s="9"/>
      <c r="E225" s="9"/>
      <c r="F225" s="9"/>
      <c r="H225" s="9"/>
      <c r="I225" s="9"/>
      <c r="J225" s="9"/>
      <c r="K225" s="9"/>
      <c r="L225" s="9"/>
    </row>
    <row r="226" spans="2:12" ht="25" customHeight="1">
      <c r="B226" s="9"/>
      <c r="C226" s="9"/>
      <c r="D226" s="9"/>
      <c r="E226" s="9"/>
      <c r="F226" s="9"/>
      <c r="H226" s="9"/>
      <c r="I226" s="9"/>
      <c r="J226" s="9"/>
      <c r="K226" s="9"/>
      <c r="L226" s="9"/>
    </row>
    <row r="227" spans="2:12" ht="25" customHeight="1">
      <c r="B227" s="9"/>
      <c r="C227" s="9"/>
      <c r="D227" s="9"/>
      <c r="E227" s="9"/>
      <c r="F227" s="9"/>
      <c r="H227" s="9"/>
      <c r="I227" s="9"/>
      <c r="J227" s="9"/>
      <c r="K227" s="9"/>
      <c r="L227" s="9"/>
    </row>
    <row r="228" spans="2:12" ht="25" customHeight="1">
      <c r="B228" s="9"/>
      <c r="C228" s="9"/>
      <c r="D228" s="9"/>
      <c r="E228" s="9"/>
      <c r="F228" s="9"/>
      <c r="H228" s="9"/>
      <c r="I228" s="9"/>
      <c r="J228" s="9"/>
      <c r="K228" s="9"/>
      <c r="L228" s="9"/>
    </row>
    <row r="229" spans="2:12" ht="25" customHeight="1">
      <c r="B229" s="9"/>
      <c r="C229" s="9"/>
      <c r="D229" s="9"/>
      <c r="E229" s="9"/>
      <c r="F229" s="9"/>
      <c r="H229" s="9"/>
      <c r="I229" s="9"/>
      <c r="J229" s="9"/>
      <c r="K229" s="9"/>
      <c r="L229" s="9"/>
    </row>
    <row r="230" spans="2:12" ht="25" customHeight="1">
      <c r="B230" s="9"/>
      <c r="C230" s="9"/>
      <c r="D230" s="9"/>
      <c r="E230" s="9"/>
      <c r="F230" s="9"/>
      <c r="H230" s="9"/>
      <c r="I230" s="9"/>
      <c r="J230" s="9"/>
      <c r="K230" s="9"/>
      <c r="L230" s="9"/>
    </row>
    <row r="231" spans="2:12" ht="25" customHeight="1">
      <c r="B231" s="9"/>
      <c r="C231" s="9"/>
      <c r="D231" s="9"/>
      <c r="E231" s="9"/>
      <c r="F231" s="9"/>
      <c r="H231" s="9"/>
      <c r="I231" s="9"/>
      <c r="J231" s="9"/>
      <c r="K231" s="9"/>
      <c r="L231" s="9"/>
    </row>
    <row r="232" spans="2:12" ht="25" customHeight="1">
      <c r="B232" s="9"/>
      <c r="C232" s="9"/>
      <c r="D232" s="9"/>
      <c r="E232" s="9"/>
      <c r="F232" s="9"/>
      <c r="H232" s="9"/>
      <c r="I232" s="9"/>
      <c r="J232" s="9"/>
      <c r="K232" s="9"/>
      <c r="L232" s="9"/>
    </row>
    <row r="233" spans="2:12" ht="25" customHeight="1">
      <c r="B233" s="9"/>
      <c r="C233" s="9"/>
      <c r="D233" s="9"/>
      <c r="E233" s="9"/>
      <c r="F233" s="9"/>
      <c r="H233" s="9"/>
      <c r="I233" s="9"/>
      <c r="J233" s="9"/>
      <c r="K233" s="9"/>
      <c r="L233" s="9"/>
    </row>
    <row r="234" spans="2:12" ht="25" customHeight="1">
      <c r="B234" s="9"/>
      <c r="C234" s="9"/>
      <c r="D234" s="9"/>
      <c r="E234" s="9"/>
      <c r="F234" s="9"/>
      <c r="H234" s="9"/>
      <c r="I234" s="9"/>
      <c r="J234" s="9"/>
      <c r="K234" s="9"/>
      <c r="L234" s="9"/>
    </row>
    <row r="235" spans="2:12" ht="25" customHeight="1">
      <c r="B235" s="9"/>
      <c r="C235" s="9"/>
      <c r="D235" s="9"/>
      <c r="E235" s="9"/>
      <c r="F235" s="9"/>
      <c r="H235" s="9"/>
      <c r="I235" s="9"/>
      <c r="J235" s="9"/>
      <c r="K235" s="9"/>
      <c r="L235" s="9"/>
    </row>
    <row r="236" spans="2:12" ht="25" customHeight="1">
      <c r="B236" s="9"/>
      <c r="C236" s="9"/>
      <c r="D236" s="9"/>
      <c r="E236" s="9"/>
      <c r="F236" s="9"/>
      <c r="H236" s="9"/>
      <c r="I236" s="9"/>
      <c r="J236" s="9"/>
      <c r="K236" s="9"/>
      <c r="L236" s="9"/>
    </row>
    <row r="237" spans="2:12" ht="25" customHeight="1">
      <c r="B237" s="9"/>
      <c r="C237" s="9"/>
      <c r="D237" s="9"/>
      <c r="E237" s="9"/>
      <c r="F237" s="9"/>
      <c r="H237" s="9"/>
      <c r="I237" s="9"/>
      <c r="J237" s="9"/>
      <c r="K237" s="9"/>
      <c r="L237" s="9"/>
    </row>
    <row r="238" spans="2:12" ht="25" customHeight="1">
      <c r="B238" s="9"/>
      <c r="C238" s="9"/>
      <c r="D238" s="9"/>
      <c r="E238" s="9"/>
      <c r="F238" s="9"/>
      <c r="H238" s="9"/>
      <c r="I238" s="9"/>
      <c r="J238" s="9"/>
      <c r="K238" s="9"/>
      <c r="L238" s="9"/>
    </row>
    <row r="239" spans="2:12" ht="25" customHeight="1">
      <c r="B239" s="9"/>
      <c r="C239" s="9"/>
      <c r="D239" s="9"/>
      <c r="E239" s="9"/>
      <c r="F239" s="9"/>
      <c r="H239" s="9"/>
      <c r="I239" s="9"/>
      <c r="J239" s="9"/>
      <c r="K239" s="9"/>
      <c r="L239" s="9"/>
    </row>
    <row r="240" spans="2:12" ht="25" customHeight="1">
      <c r="B240" s="9"/>
      <c r="C240" s="9"/>
      <c r="D240" s="9"/>
      <c r="E240" s="9"/>
      <c r="F240" s="9"/>
      <c r="H240" s="9"/>
      <c r="I240" s="9"/>
      <c r="J240" s="9"/>
      <c r="K240" s="9"/>
      <c r="L240" s="9"/>
    </row>
    <row r="241" spans="2:12" ht="25" customHeight="1">
      <c r="B241" s="9"/>
      <c r="C241" s="9"/>
      <c r="D241" s="9"/>
      <c r="E241" s="9"/>
      <c r="F241" s="9"/>
      <c r="H241" s="9"/>
      <c r="I241" s="9"/>
      <c r="J241" s="9"/>
      <c r="K241" s="9"/>
      <c r="L241" s="9"/>
    </row>
    <row r="242" spans="2:12" ht="25" customHeight="1">
      <c r="B242" s="9"/>
      <c r="C242" s="9"/>
      <c r="D242" s="9"/>
      <c r="E242" s="9"/>
      <c r="F242" s="9"/>
      <c r="H242" s="9"/>
      <c r="I242" s="9"/>
      <c r="J242" s="9"/>
      <c r="K242" s="9"/>
      <c r="L242" s="9"/>
    </row>
    <row r="243" spans="2:12" ht="25" customHeight="1">
      <c r="B243" s="9"/>
      <c r="C243" s="9"/>
      <c r="D243" s="9"/>
      <c r="E243" s="9"/>
      <c r="F243" s="9"/>
      <c r="H243" s="9"/>
      <c r="I243" s="9"/>
      <c r="J243" s="9"/>
      <c r="K243" s="9"/>
      <c r="L243" s="9"/>
    </row>
    <row r="244" spans="2:12" ht="25" customHeight="1">
      <c r="B244" s="9"/>
      <c r="C244" s="9"/>
      <c r="D244" s="9"/>
      <c r="E244" s="9"/>
      <c r="F244" s="9"/>
      <c r="H244" s="9"/>
      <c r="I244" s="9"/>
      <c r="J244" s="9"/>
      <c r="K244" s="9"/>
      <c r="L244" s="9"/>
    </row>
    <row r="245" spans="2:12" ht="25" customHeight="1">
      <c r="B245" s="9"/>
      <c r="C245" s="9"/>
      <c r="D245" s="9"/>
      <c r="E245" s="9"/>
      <c r="F245" s="9"/>
      <c r="H245" s="9"/>
      <c r="I245" s="9"/>
      <c r="J245" s="9"/>
      <c r="K245" s="9"/>
      <c r="L245" s="9"/>
    </row>
    <row r="246" spans="2:12" ht="25" customHeight="1">
      <c r="B246" s="9"/>
      <c r="C246" s="9"/>
      <c r="D246" s="9"/>
      <c r="E246" s="9"/>
      <c r="F246" s="9"/>
      <c r="H246" s="9"/>
      <c r="I246" s="9"/>
      <c r="J246" s="9"/>
      <c r="K246" s="9"/>
      <c r="L246" s="9"/>
    </row>
    <row r="247" spans="2:12" ht="25" customHeight="1">
      <c r="B247" s="9"/>
      <c r="C247" s="9"/>
      <c r="D247" s="9"/>
      <c r="E247" s="9"/>
      <c r="F247" s="9"/>
      <c r="H247" s="9"/>
      <c r="I247" s="9"/>
      <c r="J247" s="9"/>
      <c r="K247" s="9"/>
      <c r="L247" s="9"/>
    </row>
    <row r="248" spans="2:12" ht="25" customHeight="1">
      <c r="B248" s="9"/>
      <c r="C248" s="9"/>
      <c r="D248" s="9"/>
      <c r="E248" s="9"/>
      <c r="F248" s="9"/>
      <c r="H248" s="9"/>
      <c r="I248" s="9"/>
      <c r="J248" s="9"/>
      <c r="K248" s="9"/>
      <c r="L248" s="9"/>
    </row>
    <row r="249" spans="2:12" ht="25" customHeight="1">
      <c r="B249" s="9"/>
      <c r="C249" s="9"/>
      <c r="D249" s="9"/>
      <c r="E249" s="9"/>
      <c r="F249" s="9"/>
      <c r="H249" s="9"/>
      <c r="I249" s="9"/>
      <c r="J249" s="9"/>
      <c r="K249" s="9"/>
      <c r="L249" s="9"/>
    </row>
    <row r="250" spans="2:12" ht="25" customHeight="1">
      <c r="B250" s="9"/>
      <c r="C250" s="9"/>
      <c r="D250" s="9"/>
      <c r="E250" s="9"/>
      <c r="F250" s="9"/>
      <c r="H250" s="9"/>
      <c r="I250" s="9"/>
      <c r="J250" s="9"/>
      <c r="K250" s="9"/>
      <c r="L250" s="9"/>
    </row>
    <row r="251" spans="2:12" ht="25" customHeight="1">
      <c r="B251" s="9"/>
      <c r="C251" s="9"/>
      <c r="D251" s="9"/>
      <c r="E251" s="9"/>
      <c r="F251" s="9"/>
      <c r="H251" s="9"/>
      <c r="I251" s="9"/>
      <c r="J251" s="9"/>
      <c r="K251" s="9"/>
      <c r="L251" s="9"/>
    </row>
    <row r="252" spans="2:12" ht="25" customHeight="1">
      <c r="B252" s="9"/>
      <c r="C252" s="9"/>
      <c r="D252" s="9"/>
      <c r="E252" s="9"/>
      <c r="F252" s="9"/>
      <c r="H252" s="9"/>
      <c r="I252" s="9"/>
      <c r="J252" s="9"/>
      <c r="K252" s="9"/>
      <c r="L252" s="9"/>
    </row>
    <row r="253" spans="2:12" ht="25" customHeight="1">
      <c r="B253" s="9"/>
      <c r="C253" s="9"/>
      <c r="D253" s="9"/>
      <c r="E253" s="9"/>
      <c r="F253" s="9"/>
      <c r="H253" s="9"/>
      <c r="I253" s="9"/>
      <c r="J253" s="9"/>
      <c r="K253" s="9"/>
      <c r="L253" s="9"/>
    </row>
    <row r="254" spans="2:12" ht="25" customHeight="1">
      <c r="B254" s="9"/>
      <c r="C254" s="9"/>
      <c r="D254" s="9"/>
      <c r="E254" s="9"/>
      <c r="F254" s="9"/>
      <c r="H254" s="9"/>
      <c r="I254" s="9"/>
      <c r="J254" s="9"/>
      <c r="K254" s="9"/>
      <c r="L254" s="9"/>
    </row>
    <row r="255" spans="2:12" ht="25" customHeight="1">
      <c r="B255" s="9"/>
      <c r="C255" s="9"/>
      <c r="D255" s="9"/>
      <c r="E255" s="9"/>
      <c r="F255" s="9"/>
      <c r="H255" s="9"/>
      <c r="I255" s="9"/>
      <c r="J255" s="9"/>
      <c r="K255" s="9"/>
      <c r="L255" s="9"/>
    </row>
    <row r="256" spans="2:12" ht="25" customHeight="1">
      <c r="B256" s="9"/>
      <c r="C256" s="9"/>
      <c r="D256" s="9"/>
      <c r="E256" s="9"/>
      <c r="F256" s="9"/>
      <c r="H256" s="9"/>
      <c r="I256" s="9"/>
      <c r="J256" s="9"/>
      <c r="K256" s="9"/>
      <c r="L256" s="9"/>
    </row>
    <row r="257" spans="2:12" ht="25" customHeight="1">
      <c r="B257" s="9"/>
      <c r="C257" s="9"/>
      <c r="D257" s="9"/>
      <c r="E257" s="9"/>
      <c r="F257" s="9"/>
      <c r="H257" s="9"/>
      <c r="I257" s="9"/>
      <c r="J257" s="9"/>
      <c r="K257" s="9"/>
      <c r="L257" s="9"/>
    </row>
    <row r="258" spans="2:12" ht="25" customHeight="1">
      <c r="B258" s="9"/>
      <c r="C258" s="9"/>
      <c r="D258" s="9"/>
      <c r="E258" s="9"/>
      <c r="F258" s="9"/>
      <c r="H258" s="9"/>
      <c r="I258" s="9"/>
      <c r="J258" s="9"/>
      <c r="K258" s="9"/>
      <c r="L258" s="9"/>
    </row>
    <row r="259" spans="2:12" ht="25" customHeight="1">
      <c r="B259" s="9"/>
      <c r="C259" s="9"/>
      <c r="D259" s="9"/>
      <c r="E259" s="9"/>
      <c r="F259" s="9"/>
      <c r="H259" s="9"/>
      <c r="I259" s="9"/>
      <c r="J259" s="9"/>
      <c r="K259" s="9"/>
      <c r="L259" s="9"/>
    </row>
    <row r="260" spans="2:12" ht="25" customHeight="1">
      <c r="B260" s="9"/>
      <c r="C260" s="9"/>
      <c r="D260" s="9"/>
      <c r="E260" s="9"/>
      <c r="F260" s="9"/>
      <c r="H260" s="9"/>
      <c r="I260" s="9"/>
      <c r="J260" s="9"/>
      <c r="K260" s="9"/>
      <c r="L260" s="9"/>
    </row>
    <row r="261" spans="2:12" ht="25" customHeight="1">
      <c r="B261" s="9"/>
      <c r="C261" s="9"/>
      <c r="D261" s="9"/>
      <c r="E261" s="9"/>
      <c r="F261" s="9"/>
      <c r="H261" s="9"/>
      <c r="I261" s="9"/>
      <c r="J261" s="9"/>
      <c r="K261" s="9"/>
      <c r="L261" s="9"/>
    </row>
    <row r="262" spans="2:12" ht="25" customHeight="1">
      <c r="B262" s="9"/>
      <c r="C262" s="9"/>
      <c r="D262" s="9"/>
      <c r="E262" s="9"/>
      <c r="F262" s="9"/>
      <c r="H262" s="9"/>
      <c r="I262" s="9"/>
      <c r="J262" s="9"/>
      <c r="K262" s="9"/>
      <c r="L262" s="9"/>
    </row>
    <row r="263" spans="2:12" ht="25" customHeight="1">
      <c r="B263" s="9"/>
      <c r="C263" s="9"/>
      <c r="D263" s="9"/>
      <c r="E263" s="9"/>
      <c r="F263" s="9"/>
      <c r="H263" s="9"/>
      <c r="I263" s="9"/>
      <c r="J263" s="9"/>
      <c r="K263" s="9"/>
      <c r="L263" s="9"/>
    </row>
    <row r="264" spans="2:12" ht="25" customHeight="1">
      <c r="B264" s="9"/>
      <c r="C264" s="9"/>
      <c r="D264" s="9"/>
      <c r="E264" s="9"/>
      <c r="F264" s="9"/>
      <c r="H264" s="9"/>
      <c r="I264" s="9"/>
      <c r="J264" s="9"/>
      <c r="K264" s="9"/>
      <c r="L264" s="9"/>
    </row>
    <row r="265" spans="2:12" ht="25" customHeight="1">
      <c r="B265" s="9"/>
      <c r="C265" s="9"/>
      <c r="D265" s="9"/>
      <c r="E265" s="9"/>
      <c r="F265" s="9"/>
      <c r="H265" s="9"/>
      <c r="I265" s="9"/>
      <c r="J265" s="9"/>
      <c r="K265" s="9"/>
      <c r="L265" s="9"/>
    </row>
    <row r="266" spans="2:12" ht="25" customHeight="1">
      <c r="B266" s="9"/>
      <c r="C266" s="9"/>
      <c r="D266" s="9"/>
      <c r="E266" s="9"/>
      <c r="F266" s="9"/>
      <c r="H266" s="9"/>
      <c r="I266" s="9"/>
      <c r="J266" s="9"/>
      <c r="K266" s="9"/>
      <c r="L266" s="9"/>
    </row>
    <row r="267" spans="2:12" ht="25" customHeight="1">
      <c r="B267" s="9"/>
      <c r="C267" s="9"/>
      <c r="D267" s="9"/>
      <c r="E267" s="9"/>
      <c r="F267" s="9"/>
      <c r="H267" s="9"/>
      <c r="I267" s="9"/>
      <c r="J267" s="9"/>
      <c r="K267" s="9"/>
      <c r="L267" s="9"/>
    </row>
    <row r="268" spans="2:12" ht="25" customHeight="1">
      <c r="B268" s="9"/>
      <c r="C268" s="9"/>
      <c r="D268" s="9"/>
      <c r="E268" s="9"/>
      <c r="F268" s="9"/>
      <c r="H268" s="9"/>
      <c r="I268" s="9"/>
      <c r="J268" s="9"/>
      <c r="K268" s="9"/>
      <c r="L268" s="9"/>
    </row>
    <row r="269" spans="2:12" ht="25" customHeight="1">
      <c r="B269" s="9"/>
      <c r="C269" s="9"/>
      <c r="D269" s="9"/>
      <c r="E269" s="9"/>
      <c r="F269" s="9"/>
      <c r="H269" s="9"/>
      <c r="I269" s="9"/>
      <c r="J269" s="9"/>
      <c r="K269" s="9"/>
      <c r="L269" s="9"/>
    </row>
    <row r="270" spans="2:12" ht="25" customHeight="1">
      <c r="B270" s="9"/>
      <c r="C270" s="9"/>
      <c r="D270" s="9"/>
      <c r="E270" s="9"/>
      <c r="F270" s="9"/>
      <c r="H270" s="9"/>
      <c r="I270" s="9"/>
      <c r="J270" s="9"/>
      <c r="K270" s="9"/>
      <c r="L270" s="9"/>
    </row>
    <row r="271" spans="2:12" ht="25" customHeight="1">
      <c r="B271" s="9"/>
      <c r="C271" s="9"/>
      <c r="D271" s="9"/>
      <c r="E271" s="9"/>
      <c r="F271" s="9"/>
      <c r="H271" s="9"/>
      <c r="I271" s="9"/>
      <c r="J271" s="9"/>
      <c r="K271" s="9"/>
      <c r="L271" s="9"/>
    </row>
    <row r="272" spans="2:12" ht="25" customHeight="1">
      <c r="B272" s="9"/>
      <c r="C272" s="9"/>
      <c r="D272" s="9"/>
      <c r="E272" s="9"/>
      <c r="F272" s="9"/>
      <c r="H272" s="9"/>
      <c r="I272" s="9"/>
      <c r="J272" s="9"/>
      <c r="K272" s="9"/>
      <c r="L272" s="9"/>
    </row>
    <row r="273" spans="2:12" ht="25" customHeight="1">
      <c r="B273" s="9"/>
      <c r="C273" s="9"/>
      <c r="D273" s="9"/>
      <c r="E273" s="9"/>
      <c r="F273" s="9"/>
      <c r="H273" s="9"/>
      <c r="I273" s="9"/>
      <c r="J273" s="9"/>
      <c r="K273" s="9"/>
      <c r="L273" s="9"/>
    </row>
    <row r="274" spans="2:12" ht="25" customHeight="1">
      <c r="B274" s="9"/>
      <c r="C274" s="9"/>
      <c r="D274" s="9"/>
      <c r="E274" s="9"/>
      <c r="F274" s="9"/>
      <c r="H274" s="9"/>
      <c r="I274" s="9"/>
      <c r="J274" s="9"/>
      <c r="K274" s="9"/>
      <c r="L274" s="9"/>
    </row>
    <row r="275" spans="2:12" ht="25" customHeight="1">
      <c r="B275" s="9"/>
      <c r="C275" s="9"/>
      <c r="D275" s="9"/>
      <c r="E275" s="9"/>
      <c r="F275" s="9"/>
      <c r="H275" s="9"/>
      <c r="I275" s="9"/>
      <c r="J275" s="9"/>
      <c r="K275" s="9"/>
      <c r="L275" s="9"/>
    </row>
    <row r="276" spans="2:12" ht="25" customHeight="1">
      <c r="B276" s="9"/>
      <c r="C276" s="9"/>
      <c r="D276" s="9"/>
      <c r="E276" s="9"/>
      <c r="F276" s="9"/>
      <c r="H276" s="9"/>
      <c r="I276" s="9"/>
      <c r="J276" s="9"/>
      <c r="K276" s="9"/>
      <c r="L276" s="9"/>
    </row>
    <row r="277" spans="2:12" ht="25" customHeight="1">
      <c r="B277" s="9"/>
      <c r="C277" s="9"/>
      <c r="D277" s="9"/>
      <c r="E277" s="9"/>
      <c r="F277" s="9"/>
      <c r="H277" s="9"/>
      <c r="I277" s="9"/>
      <c r="J277" s="9"/>
      <c r="K277" s="9"/>
      <c r="L277" s="9"/>
    </row>
    <row r="278" spans="2:12" ht="25" customHeight="1">
      <c r="B278" s="9"/>
      <c r="C278" s="9"/>
      <c r="D278" s="9"/>
      <c r="E278" s="9"/>
      <c r="F278" s="9"/>
      <c r="H278" s="9"/>
      <c r="I278" s="9"/>
      <c r="J278" s="9"/>
      <c r="K278" s="9"/>
      <c r="L278" s="9"/>
    </row>
    <row r="279" spans="2:12" ht="25" customHeight="1">
      <c r="B279" s="9"/>
      <c r="C279" s="9"/>
      <c r="D279" s="9"/>
      <c r="E279" s="9"/>
      <c r="F279" s="9"/>
      <c r="H279" s="9"/>
      <c r="I279" s="9"/>
      <c r="J279" s="9"/>
      <c r="K279" s="9"/>
      <c r="L279" s="9"/>
    </row>
    <row r="280" spans="2:12" ht="25" customHeight="1">
      <c r="B280" s="9"/>
      <c r="C280" s="9"/>
      <c r="D280" s="9"/>
      <c r="E280" s="9"/>
      <c r="F280" s="9"/>
      <c r="H280" s="9"/>
      <c r="I280" s="9"/>
      <c r="J280" s="9"/>
      <c r="K280" s="9"/>
      <c r="L280" s="9"/>
    </row>
    <row r="281" spans="2:12" ht="25" customHeight="1">
      <c r="B281" s="9"/>
      <c r="C281" s="9"/>
      <c r="D281" s="9"/>
      <c r="E281" s="9"/>
      <c r="F281" s="9"/>
      <c r="H281" s="9"/>
      <c r="I281" s="9"/>
      <c r="J281" s="9"/>
      <c r="K281" s="9"/>
      <c r="L281" s="9"/>
    </row>
    <row r="282" spans="2:12" ht="25" customHeight="1">
      <c r="B282" s="9"/>
      <c r="C282" s="9"/>
      <c r="D282" s="9"/>
      <c r="E282" s="9"/>
      <c r="F282" s="9"/>
      <c r="H282" s="9"/>
      <c r="I282" s="9"/>
      <c r="J282" s="9"/>
      <c r="K282" s="9"/>
      <c r="L282" s="9"/>
    </row>
    <row r="283" spans="2:12" ht="25" customHeight="1">
      <c r="B283" s="9"/>
      <c r="C283" s="9"/>
      <c r="D283" s="9"/>
      <c r="E283" s="9"/>
      <c r="F283" s="9"/>
      <c r="H283" s="9"/>
      <c r="I283" s="9"/>
      <c r="J283" s="9"/>
      <c r="K283" s="9"/>
      <c r="L283" s="9"/>
    </row>
    <row r="284" spans="2:12" ht="25" customHeight="1">
      <c r="B284" s="9"/>
      <c r="C284" s="9"/>
      <c r="D284" s="9"/>
      <c r="E284" s="9"/>
      <c r="F284" s="9"/>
      <c r="H284" s="9"/>
      <c r="I284" s="9"/>
      <c r="J284" s="9"/>
      <c r="K284" s="9"/>
      <c r="L284" s="9"/>
    </row>
    <row r="285" spans="2:12" ht="25" customHeight="1">
      <c r="B285" s="9"/>
      <c r="C285" s="9"/>
      <c r="D285" s="9"/>
      <c r="E285" s="9"/>
      <c r="F285" s="9"/>
      <c r="H285" s="9"/>
      <c r="I285" s="9"/>
      <c r="J285" s="9"/>
      <c r="K285" s="9"/>
      <c r="L285" s="9"/>
    </row>
    <row r="286" spans="2:12" ht="25" customHeight="1">
      <c r="B286" s="9"/>
      <c r="C286" s="9"/>
      <c r="D286" s="9"/>
      <c r="E286" s="9"/>
      <c r="F286" s="9"/>
      <c r="H286" s="9"/>
      <c r="I286" s="9"/>
      <c r="J286" s="9"/>
      <c r="K286" s="9"/>
      <c r="L286" s="9"/>
    </row>
    <row r="287" spans="2:12" ht="25" customHeight="1">
      <c r="B287" s="9"/>
      <c r="C287" s="9"/>
      <c r="D287" s="9"/>
      <c r="E287" s="9"/>
      <c r="F287" s="9"/>
      <c r="H287" s="9"/>
      <c r="I287" s="9"/>
      <c r="J287" s="9"/>
      <c r="K287" s="9"/>
      <c r="L287" s="9"/>
    </row>
    <row r="288" spans="2:12" ht="25" customHeight="1">
      <c r="B288" s="9"/>
      <c r="C288" s="9"/>
      <c r="D288" s="9"/>
      <c r="E288" s="9"/>
      <c r="F288" s="9"/>
      <c r="H288" s="9"/>
      <c r="I288" s="9"/>
      <c r="J288" s="9"/>
      <c r="K288" s="9"/>
      <c r="L288" s="9"/>
    </row>
    <row r="289" spans="2:12" ht="25" customHeight="1">
      <c r="B289" s="9"/>
      <c r="C289" s="9"/>
      <c r="D289" s="9"/>
      <c r="E289" s="9"/>
      <c r="F289" s="9"/>
      <c r="H289" s="9"/>
      <c r="I289" s="9"/>
      <c r="J289" s="9"/>
      <c r="K289" s="9"/>
      <c r="L289" s="9"/>
    </row>
    <row r="290" spans="2:12" ht="25" customHeight="1">
      <c r="B290" s="9"/>
      <c r="C290" s="9"/>
      <c r="D290" s="9"/>
      <c r="E290" s="9"/>
      <c r="F290" s="9"/>
      <c r="H290" s="9"/>
      <c r="I290" s="9"/>
      <c r="J290" s="9"/>
      <c r="K290" s="9"/>
      <c r="L290" s="9"/>
    </row>
    <row r="291" spans="2:12" ht="25" customHeight="1">
      <c r="B291" s="9"/>
      <c r="C291" s="9"/>
      <c r="D291" s="9"/>
      <c r="E291" s="9"/>
      <c r="F291" s="9"/>
      <c r="H291" s="9"/>
      <c r="I291" s="9"/>
      <c r="J291" s="9"/>
      <c r="K291" s="9"/>
      <c r="L291" s="9"/>
    </row>
    <row r="292" spans="2:12" ht="25" customHeight="1">
      <c r="B292" s="9"/>
      <c r="C292" s="9"/>
      <c r="D292" s="9"/>
      <c r="E292" s="9"/>
      <c r="F292" s="9"/>
      <c r="H292" s="9"/>
      <c r="I292" s="9"/>
      <c r="J292" s="9"/>
      <c r="K292" s="9"/>
      <c r="L292" s="9"/>
    </row>
    <row r="293" spans="2:12" ht="25" customHeight="1">
      <c r="B293" s="9"/>
      <c r="C293" s="9"/>
      <c r="D293" s="9"/>
      <c r="E293" s="9"/>
      <c r="F293" s="9"/>
      <c r="H293" s="9"/>
      <c r="I293" s="9"/>
      <c r="J293" s="9"/>
      <c r="K293" s="9"/>
      <c r="L293" s="9"/>
    </row>
    <row r="294" spans="2:12" ht="25" customHeight="1">
      <c r="B294" s="9"/>
      <c r="C294" s="9"/>
      <c r="D294" s="9"/>
      <c r="E294" s="9"/>
      <c r="F294" s="9"/>
      <c r="H294" s="9"/>
      <c r="I294" s="9"/>
      <c r="J294" s="9"/>
      <c r="K294" s="9"/>
      <c r="L294" s="9"/>
    </row>
    <row r="295" spans="2:12" ht="25" customHeight="1">
      <c r="B295" s="9"/>
      <c r="C295" s="9"/>
      <c r="D295" s="9"/>
      <c r="E295" s="9"/>
      <c r="F295" s="9"/>
      <c r="H295" s="9"/>
      <c r="I295" s="9"/>
      <c r="J295" s="9"/>
      <c r="K295" s="9"/>
      <c r="L295" s="9"/>
    </row>
    <row r="296" spans="2:12" ht="25" customHeight="1">
      <c r="B296" s="9"/>
      <c r="C296" s="9"/>
      <c r="D296" s="9"/>
      <c r="E296" s="9"/>
      <c r="F296" s="9"/>
      <c r="H296" s="9"/>
      <c r="I296" s="9"/>
      <c r="J296" s="9"/>
      <c r="K296" s="9"/>
      <c r="L296" s="9"/>
    </row>
    <row r="297" spans="2:12" ht="25" customHeight="1">
      <c r="B297" s="9"/>
      <c r="C297" s="9"/>
      <c r="D297" s="9"/>
      <c r="E297" s="9"/>
      <c r="F297" s="9"/>
      <c r="H297" s="9"/>
      <c r="I297" s="9"/>
      <c r="J297" s="9"/>
      <c r="K297" s="9"/>
      <c r="L297" s="9"/>
    </row>
    <row r="298" spans="2:12" ht="25" customHeight="1">
      <c r="B298" s="9"/>
      <c r="C298" s="9"/>
      <c r="D298" s="9"/>
      <c r="E298" s="9"/>
      <c r="F298" s="9"/>
      <c r="H298" s="9"/>
      <c r="I298" s="9"/>
      <c r="J298" s="9"/>
      <c r="K298" s="9"/>
      <c r="L298" s="9"/>
    </row>
    <row r="299" spans="2:12" ht="25" customHeight="1">
      <c r="B299" s="9"/>
      <c r="C299" s="9"/>
      <c r="D299" s="9"/>
      <c r="E299" s="9"/>
      <c r="F299" s="9"/>
      <c r="H299" s="9"/>
      <c r="I299" s="9"/>
      <c r="J299" s="9"/>
      <c r="K299" s="9"/>
      <c r="L299" s="9"/>
    </row>
    <row r="300" spans="2:12" ht="25" customHeight="1">
      <c r="B300" s="9"/>
      <c r="C300" s="9"/>
      <c r="D300" s="9"/>
      <c r="E300" s="9"/>
      <c r="F300" s="9"/>
      <c r="H300" s="9"/>
      <c r="I300" s="9"/>
      <c r="J300" s="9"/>
      <c r="K300" s="9"/>
      <c r="L300" s="9"/>
    </row>
    <row r="301" spans="2:12" ht="25" customHeight="1">
      <c r="B301" s="9"/>
      <c r="C301" s="9"/>
      <c r="D301" s="9"/>
      <c r="E301" s="9"/>
      <c r="F301" s="9"/>
      <c r="H301" s="9"/>
      <c r="I301" s="9"/>
      <c r="J301" s="9"/>
      <c r="K301" s="9"/>
      <c r="L301" s="9"/>
    </row>
    <row r="302" spans="2:12" ht="25" customHeight="1">
      <c r="B302" s="9"/>
      <c r="C302" s="9"/>
      <c r="D302" s="9"/>
      <c r="E302" s="9"/>
      <c r="F302" s="9"/>
      <c r="H302" s="9"/>
      <c r="I302" s="9"/>
      <c r="J302" s="9"/>
      <c r="K302" s="9"/>
      <c r="L302" s="9"/>
    </row>
    <row r="303" spans="2:12" ht="25" customHeight="1">
      <c r="B303" s="9"/>
      <c r="C303" s="9"/>
      <c r="D303" s="9"/>
      <c r="E303" s="9"/>
      <c r="F303" s="9"/>
      <c r="H303" s="9"/>
      <c r="I303" s="9"/>
      <c r="J303" s="9"/>
      <c r="K303" s="9"/>
      <c r="L303" s="9"/>
    </row>
    <row r="304" spans="2:12" ht="25" customHeight="1">
      <c r="B304" s="9"/>
      <c r="C304" s="9"/>
      <c r="D304" s="9"/>
      <c r="E304" s="9"/>
      <c r="F304" s="9"/>
      <c r="H304" s="9"/>
      <c r="I304" s="9"/>
      <c r="J304" s="9"/>
      <c r="K304" s="9"/>
      <c r="L304" s="9"/>
    </row>
    <row r="305" spans="2:12" ht="25" customHeight="1">
      <c r="B305" s="9"/>
      <c r="C305" s="9"/>
      <c r="D305" s="9"/>
      <c r="E305" s="9"/>
      <c r="F305" s="9"/>
      <c r="H305" s="9"/>
      <c r="I305" s="9"/>
      <c r="J305" s="9"/>
      <c r="K305" s="9"/>
      <c r="L305" s="9"/>
    </row>
    <row r="306" spans="2:12" ht="25" customHeight="1">
      <c r="B306" s="9"/>
      <c r="C306" s="9"/>
      <c r="D306" s="9"/>
      <c r="E306" s="9"/>
      <c r="F306" s="9"/>
      <c r="H306" s="9"/>
      <c r="I306" s="9"/>
      <c r="J306" s="9"/>
      <c r="K306" s="9"/>
      <c r="L306" s="9"/>
    </row>
    <row r="307" spans="2:12" ht="25" customHeight="1">
      <c r="B307" s="9"/>
      <c r="C307" s="9"/>
      <c r="D307" s="9"/>
      <c r="E307" s="9"/>
      <c r="F307" s="9"/>
      <c r="H307" s="9"/>
      <c r="I307" s="9"/>
      <c r="J307" s="9"/>
      <c r="K307" s="9"/>
      <c r="L307" s="9"/>
    </row>
    <row r="308" spans="2:12" ht="25" customHeight="1">
      <c r="B308" s="9"/>
      <c r="C308" s="9"/>
      <c r="D308" s="9"/>
      <c r="E308" s="9"/>
      <c r="F308" s="9"/>
      <c r="H308" s="9"/>
      <c r="I308" s="9"/>
      <c r="J308" s="9"/>
      <c r="K308" s="9"/>
      <c r="L308" s="9"/>
    </row>
    <row r="309" spans="2:12" ht="25" customHeight="1">
      <c r="B309" s="9"/>
      <c r="C309" s="9"/>
      <c r="D309" s="9"/>
      <c r="E309" s="9"/>
      <c r="F309" s="9"/>
      <c r="H309" s="9"/>
      <c r="I309" s="9"/>
      <c r="J309" s="9"/>
      <c r="K309" s="9"/>
      <c r="L309" s="9"/>
    </row>
    <row r="310" spans="2:12" ht="25" customHeight="1">
      <c r="B310" s="9"/>
      <c r="C310" s="9"/>
      <c r="D310" s="9"/>
      <c r="E310" s="9"/>
      <c r="F310" s="9"/>
      <c r="H310" s="9"/>
      <c r="I310" s="9"/>
      <c r="J310" s="9"/>
      <c r="K310" s="9"/>
      <c r="L310" s="9"/>
    </row>
    <row r="311" spans="2:12" ht="25" customHeight="1">
      <c r="B311" s="9"/>
      <c r="C311" s="9"/>
      <c r="D311" s="9"/>
      <c r="E311" s="9"/>
      <c r="F311" s="9"/>
      <c r="H311" s="9"/>
      <c r="I311" s="9"/>
      <c r="J311" s="9"/>
      <c r="K311" s="9"/>
      <c r="L311" s="9"/>
    </row>
    <row r="312" spans="2:12" ht="25" customHeight="1">
      <c r="B312" s="9"/>
      <c r="C312" s="9"/>
      <c r="D312" s="9"/>
      <c r="E312" s="9"/>
      <c r="F312" s="9"/>
      <c r="H312" s="9"/>
      <c r="I312" s="9"/>
      <c r="J312" s="9"/>
      <c r="K312" s="9"/>
      <c r="L312" s="9"/>
    </row>
    <row r="313" spans="2:12" ht="25" customHeight="1">
      <c r="B313" s="9"/>
      <c r="C313" s="9"/>
      <c r="D313" s="9"/>
      <c r="E313" s="9"/>
      <c r="F313" s="9"/>
      <c r="H313" s="9"/>
      <c r="I313" s="9"/>
      <c r="J313" s="9"/>
      <c r="K313" s="9"/>
      <c r="L313" s="9"/>
    </row>
    <row r="314" spans="2:12" ht="25" customHeight="1">
      <c r="B314" s="9"/>
      <c r="C314" s="9"/>
      <c r="D314" s="9"/>
      <c r="E314" s="9"/>
      <c r="F314" s="9"/>
      <c r="H314" s="9"/>
      <c r="I314" s="9"/>
      <c r="J314" s="9"/>
      <c r="K314" s="9"/>
      <c r="L314" s="9"/>
    </row>
    <row r="315" spans="2:12" ht="25" customHeight="1">
      <c r="B315" s="9"/>
      <c r="C315" s="9"/>
      <c r="D315" s="9"/>
      <c r="E315" s="9"/>
      <c r="F315" s="9"/>
      <c r="H315" s="9"/>
      <c r="I315" s="9"/>
      <c r="J315" s="9"/>
      <c r="K315" s="9"/>
      <c r="L315" s="9"/>
    </row>
    <row r="316" spans="2:12" ht="25" customHeight="1">
      <c r="B316" s="9"/>
      <c r="C316" s="9"/>
      <c r="D316" s="9"/>
      <c r="E316" s="9"/>
      <c r="F316" s="9"/>
      <c r="H316" s="9"/>
      <c r="I316" s="9"/>
      <c r="J316" s="9"/>
      <c r="K316" s="9"/>
      <c r="L316" s="9"/>
    </row>
    <row r="317" spans="2:12" ht="25" customHeight="1">
      <c r="B317" s="9"/>
      <c r="C317" s="9"/>
      <c r="D317" s="9"/>
      <c r="E317" s="9"/>
      <c r="F317" s="9"/>
      <c r="H317" s="9"/>
      <c r="I317" s="9"/>
      <c r="J317" s="9"/>
      <c r="K317" s="9"/>
      <c r="L317" s="9"/>
    </row>
    <row r="318" spans="2:12" ht="25" customHeight="1">
      <c r="B318" s="9"/>
      <c r="C318" s="9"/>
      <c r="D318" s="9"/>
      <c r="E318" s="9"/>
      <c r="F318" s="9"/>
      <c r="H318" s="9"/>
      <c r="I318" s="9"/>
      <c r="J318" s="9"/>
      <c r="K318" s="9"/>
      <c r="L318" s="9"/>
    </row>
    <row r="319" spans="2:12" ht="25" customHeight="1">
      <c r="B319" s="9"/>
      <c r="C319" s="9"/>
      <c r="D319" s="9"/>
      <c r="E319" s="9"/>
      <c r="F319" s="9"/>
      <c r="H319" s="9"/>
      <c r="I319" s="9"/>
      <c r="J319" s="9"/>
      <c r="K319" s="9"/>
      <c r="L319" s="9"/>
    </row>
    <row r="320" spans="2:12" ht="25" customHeight="1">
      <c r="B320" s="9"/>
      <c r="C320" s="9"/>
      <c r="D320" s="9"/>
      <c r="E320" s="9"/>
      <c r="F320" s="9"/>
      <c r="H320" s="9"/>
      <c r="I320" s="9"/>
      <c r="J320" s="9"/>
      <c r="K320" s="9"/>
      <c r="L320" s="9"/>
    </row>
    <row r="321" spans="2:12" ht="25" customHeight="1">
      <c r="B321" s="9"/>
      <c r="C321" s="9"/>
      <c r="D321" s="9"/>
      <c r="E321" s="9"/>
      <c r="F321" s="9"/>
      <c r="H321" s="9"/>
      <c r="I321" s="9"/>
      <c r="J321" s="9"/>
      <c r="K321" s="9"/>
      <c r="L321" s="9"/>
    </row>
    <row r="322" spans="2:12" ht="25" customHeight="1">
      <c r="B322" s="9"/>
      <c r="C322" s="9"/>
      <c r="D322" s="9"/>
      <c r="E322" s="9"/>
      <c r="F322" s="9"/>
      <c r="H322" s="9"/>
      <c r="I322" s="9"/>
      <c r="J322" s="9"/>
      <c r="K322" s="9"/>
      <c r="L322" s="9"/>
    </row>
    <row r="323" spans="2:12" ht="25" customHeight="1">
      <c r="B323" s="9"/>
      <c r="C323" s="9"/>
      <c r="D323" s="9"/>
      <c r="E323" s="9"/>
      <c r="F323" s="9"/>
      <c r="H323" s="9"/>
      <c r="I323" s="9"/>
      <c r="J323" s="9"/>
      <c r="K323" s="9"/>
      <c r="L323" s="9"/>
    </row>
    <row r="324" spans="2:12" ht="25" customHeight="1">
      <c r="B324" s="9"/>
      <c r="C324" s="9"/>
      <c r="D324" s="9"/>
      <c r="E324" s="9"/>
      <c r="F324" s="9"/>
      <c r="H324" s="9"/>
      <c r="I324" s="9"/>
      <c r="J324" s="9"/>
      <c r="K324" s="9"/>
      <c r="L324" s="9"/>
    </row>
    <row r="325" spans="2:12" ht="25" customHeight="1">
      <c r="B325" s="9"/>
      <c r="C325" s="9"/>
      <c r="D325" s="9"/>
      <c r="E325" s="9"/>
      <c r="F325" s="9"/>
      <c r="H325" s="9"/>
      <c r="I325" s="9"/>
      <c r="J325" s="9"/>
      <c r="K325" s="9"/>
      <c r="L325" s="9"/>
    </row>
    <row r="326" spans="2:12" ht="25" customHeight="1">
      <c r="B326" s="9"/>
      <c r="C326" s="9"/>
      <c r="D326" s="9"/>
      <c r="E326" s="9"/>
      <c r="F326" s="9"/>
      <c r="H326" s="9"/>
      <c r="I326" s="9"/>
      <c r="J326" s="9"/>
      <c r="K326" s="9"/>
      <c r="L326" s="9"/>
    </row>
    <row r="327" spans="2:12" ht="25" customHeight="1">
      <c r="B327" s="9"/>
      <c r="C327" s="9"/>
      <c r="D327" s="9"/>
      <c r="E327" s="9"/>
      <c r="F327" s="9"/>
      <c r="H327" s="9"/>
      <c r="I327" s="9"/>
      <c r="J327" s="9"/>
      <c r="K327" s="9"/>
      <c r="L327" s="9"/>
    </row>
    <row r="328" spans="2:12" ht="25" customHeight="1">
      <c r="B328" s="9"/>
      <c r="C328" s="9"/>
      <c r="D328" s="9"/>
      <c r="E328" s="9"/>
      <c r="F328" s="9"/>
      <c r="H328" s="9"/>
      <c r="I328" s="9"/>
      <c r="J328" s="9"/>
      <c r="K328" s="9"/>
      <c r="L328" s="9"/>
    </row>
    <row r="329" spans="2:12" ht="25" customHeight="1">
      <c r="B329" s="9"/>
      <c r="C329" s="9"/>
      <c r="D329" s="9"/>
      <c r="E329" s="9"/>
      <c r="F329" s="9"/>
      <c r="H329" s="9"/>
      <c r="I329" s="9"/>
      <c r="J329" s="9"/>
      <c r="K329" s="9"/>
      <c r="L329" s="9"/>
    </row>
    <row r="330" spans="2:12" ht="25" customHeight="1">
      <c r="B330" s="9"/>
      <c r="C330" s="9"/>
      <c r="D330" s="9"/>
      <c r="E330" s="9"/>
      <c r="F330" s="9"/>
      <c r="H330" s="9"/>
      <c r="I330" s="9"/>
      <c r="J330" s="9"/>
      <c r="K330" s="9"/>
      <c r="L330" s="9"/>
    </row>
    <row r="331" spans="2:12" ht="25" customHeight="1">
      <c r="B331" s="9"/>
      <c r="C331" s="9"/>
      <c r="D331" s="9"/>
      <c r="E331" s="9"/>
      <c r="F331" s="9"/>
      <c r="H331" s="9"/>
      <c r="I331" s="9"/>
      <c r="J331" s="9"/>
      <c r="K331" s="9"/>
      <c r="L331" s="9"/>
    </row>
    <row r="332" spans="2:12" ht="25" customHeight="1">
      <c r="B332" s="9"/>
      <c r="C332" s="9"/>
      <c r="D332" s="9"/>
      <c r="E332" s="9"/>
      <c r="F332" s="9"/>
      <c r="H332" s="9"/>
      <c r="I332" s="9"/>
      <c r="J332" s="9"/>
      <c r="K332" s="9"/>
      <c r="L332" s="9"/>
    </row>
    <row r="333" spans="2:12" ht="25" customHeight="1">
      <c r="B333" s="9"/>
      <c r="C333" s="9"/>
      <c r="D333" s="9"/>
      <c r="E333" s="9"/>
      <c r="F333" s="9"/>
      <c r="H333" s="9"/>
      <c r="I333" s="9"/>
      <c r="J333" s="9"/>
      <c r="K333" s="9"/>
      <c r="L333" s="9"/>
    </row>
    <row r="334" spans="2:12" ht="25" customHeight="1">
      <c r="B334" s="9"/>
      <c r="C334" s="9"/>
      <c r="D334" s="9"/>
      <c r="E334" s="9"/>
      <c r="F334" s="9"/>
      <c r="H334" s="9"/>
      <c r="I334" s="9"/>
      <c r="J334" s="9"/>
      <c r="K334" s="9"/>
      <c r="L334" s="9"/>
    </row>
    <row r="335" spans="2:12" ht="25" customHeight="1">
      <c r="B335" s="9"/>
      <c r="C335" s="9"/>
      <c r="D335" s="9"/>
      <c r="E335" s="9"/>
      <c r="F335" s="9"/>
      <c r="H335" s="9"/>
      <c r="I335" s="9"/>
      <c r="J335" s="9"/>
      <c r="K335" s="9"/>
      <c r="L335" s="9"/>
    </row>
    <row r="336" spans="2:12" ht="25" customHeight="1">
      <c r="B336" s="9"/>
      <c r="C336" s="9"/>
      <c r="D336" s="9"/>
      <c r="E336" s="9"/>
      <c r="F336" s="9"/>
      <c r="H336" s="9"/>
      <c r="I336" s="9"/>
      <c r="J336" s="9"/>
      <c r="K336" s="9"/>
      <c r="L336" s="9"/>
    </row>
    <row r="337" spans="2:12" ht="25" customHeight="1">
      <c r="B337" s="9"/>
      <c r="C337" s="9"/>
      <c r="D337" s="9"/>
      <c r="E337" s="9"/>
      <c r="F337" s="9"/>
      <c r="H337" s="9"/>
      <c r="I337" s="9"/>
      <c r="J337" s="9"/>
      <c r="K337" s="9"/>
      <c r="L337" s="9"/>
    </row>
    <row r="338" spans="2:12" ht="25" customHeight="1">
      <c r="B338" s="9"/>
      <c r="C338" s="9"/>
      <c r="D338" s="9"/>
      <c r="E338" s="9"/>
      <c r="F338" s="9"/>
      <c r="H338" s="9"/>
      <c r="I338" s="9"/>
      <c r="J338" s="9"/>
      <c r="K338" s="9"/>
      <c r="L338" s="9"/>
    </row>
    <row r="339" spans="2:12" ht="25" customHeight="1">
      <c r="B339" s="9"/>
      <c r="C339" s="9"/>
      <c r="D339" s="9"/>
      <c r="E339" s="9"/>
      <c r="F339" s="9"/>
      <c r="H339" s="9"/>
      <c r="I339" s="9"/>
      <c r="J339" s="9"/>
      <c r="K339" s="9"/>
      <c r="L339" s="9"/>
    </row>
    <row r="340" spans="2:12" ht="25" customHeight="1">
      <c r="B340" s="9"/>
      <c r="C340" s="9"/>
      <c r="D340" s="9"/>
      <c r="E340" s="9"/>
      <c r="F340" s="9"/>
      <c r="H340" s="9"/>
      <c r="I340" s="9"/>
      <c r="J340" s="9"/>
      <c r="K340" s="9"/>
      <c r="L340" s="9"/>
    </row>
    <row r="341" spans="2:12" ht="25" customHeight="1">
      <c r="B341" s="9"/>
      <c r="C341" s="9"/>
      <c r="D341" s="9"/>
      <c r="E341" s="9"/>
      <c r="F341" s="9"/>
      <c r="H341" s="9"/>
      <c r="I341" s="9"/>
      <c r="J341" s="9"/>
      <c r="K341" s="9"/>
      <c r="L341" s="9"/>
    </row>
    <row r="342" spans="2:12" ht="25" customHeight="1">
      <c r="B342" s="9"/>
      <c r="C342" s="9"/>
      <c r="D342" s="9"/>
      <c r="E342" s="9"/>
      <c r="F342" s="9"/>
      <c r="H342" s="9"/>
      <c r="I342" s="9"/>
      <c r="J342" s="9"/>
      <c r="K342" s="9"/>
      <c r="L342" s="9"/>
    </row>
    <row r="343" spans="2:12" ht="25" customHeight="1">
      <c r="B343" s="9"/>
      <c r="C343" s="9"/>
      <c r="D343" s="9"/>
      <c r="E343" s="9"/>
      <c r="F343" s="9"/>
      <c r="H343" s="9"/>
      <c r="I343" s="9"/>
      <c r="J343" s="9"/>
      <c r="K343" s="9"/>
      <c r="L343" s="9"/>
    </row>
    <row r="344" spans="2:12" ht="25" customHeight="1">
      <c r="B344" s="9"/>
      <c r="C344" s="9"/>
      <c r="D344" s="9"/>
      <c r="E344" s="9"/>
      <c r="F344" s="9"/>
      <c r="H344" s="9"/>
      <c r="I344" s="9"/>
      <c r="J344" s="9"/>
      <c r="K344" s="9"/>
      <c r="L344" s="9"/>
    </row>
    <row r="345" spans="2:12" ht="25" customHeight="1">
      <c r="B345" s="9"/>
      <c r="C345" s="9"/>
      <c r="D345" s="9"/>
      <c r="E345" s="9"/>
      <c r="F345" s="9"/>
      <c r="H345" s="9"/>
      <c r="I345" s="9"/>
      <c r="J345" s="9"/>
      <c r="K345" s="9"/>
      <c r="L345" s="9"/>
    </row>
    <row r="346" spans="2:12" ht="25" customHeight="1">
      <c r="B346" s="9"/>
      <c r="C346" s="9"/>
      <c r="D346" s="9"/>
      <c r="E346" s="9"/>
      <c r="F346" s="9"/>
      <c r="H346" s="9"/>
      <c r="I346" s="9"/>
      <c r="J346" s="9"/>
      <c r="K346" s="9"/>
      <c r="L346" s="9"/>
    </row>
    <row r="347" spans="2:12" ht="25" customHeight="1">
      <c r="B347" s="9"/>
      <c r="C347" s="9"/>
      <c r="D347" s="9"/>
      <c r="E347" s="9"/>
      <c r="F347" s="9"/>
      <c r="H347" s="9"/>
      <c r="I347" s="9"/>
      <c r="J347" s="9"/>
      <c r="K347" s="9"/>
      <c r="L347" s="9"/>
    </row>
    <row r="348" spans="2:12" ht="25" customHeight="1">
      <c r="B348" s="9"/>
      <c r="C348" s="9"/>
      <c r="D348" s="9"/>
      <c r="E348" s="9"/>
      <c r="F348" s="9"/>
      <c r="H348" s="9"/>
      <c r="I348" s="9"/>
      <c r="J348" s="9"/>
      <c r="K348" s="9"/>
      <c r="L348" s="9"/>
    </row>
    <row r="349" spans="2:12" ht="25" customHeight="1">
      <c r="B349" s="9"/>
      <c r="C349" s="9"/>
      <c r="D349" s="9"/>
      <c r="E349" s="9"/>
      <c r="F349" s="9"/>
      <c r="H349" s="9"/>
      <c r="I349" s="9"/>
      <c r="J349" s="9"/>
      <c r="K349" s="9"/>
      <c r="L349" s="9"/>
    </row>
    <row r="350" spans="2:12" ht="25" customHeight="1">
      <c r="B350" s="9"/>
      <c r="C350" s="9"/>
      <c r="D350" s="9"/>
      <c r="E350" s="9"/>
      <c r="F350" s="9"/>
      <c r="H350" s="9"/>
      <c r="I350" s="9"/>
      <c r="J350" s="9"/>
      <c r="K350" s="9"/>
      <c r="L350" s="9"/>
    </row>
    <row r="351" spans="2:12" ht="25" customHeight="1">
      <c r="B351" s="9"/>
      <c r="C351" s="9"/>
      <c r="D351" s="9"/>
      <c r="E351" s="9"/>
      <c r="F351" s="9"/>
      <c r="H351" s="9"/>
      <c r="I351" s="9"/>
      <c r="J351" s="9"/>
      <c r="K351" s="9"/>
      <c r="L351" s="9"/>
    </row>
    <row r="352" spans="2:12" ht="25" customHeight="1">
      <c r="B352" s="9"/>
      <c r="C352" s="9"/>
      <c r="D352" s="9"/>
      <c r="E352" s="9"/>
      <c r="F352" s="9"/>
      <c r="H352" s="9"/>
      <c r="I352" s="9"/>
      <c r="J352" s="9"/>
      <c r="K352" s="9"/>
      <c r="L352" s="9"/>
    </row>
    <row r="353" spans="2:12" ht="25" customHeight="1">
      <c r="B353" s="9"/>
      <c r="C353" s="9"/>
      <c r="D353" s="9"/>
      <c r="E353" s="9"/>
      <c r="F353" s="9"/>
      <c r="H353" s="9"/>
      <c r="I353" s="9"/>
      <c r="J353" s="9"/>
      <c r="K353" s="9"/>
      <c r="L353" s="9"/>
    </row>
    <row r="354" spans="2:12" ht="25" customHeight="1">
      <c r="B354" s="9"/>
      <c r="C354" s="9"/>
      <c r="D354" s="9"/>
      <c r="E354" s="9"/>
      <c r="F354" s="9"/>
      <c r="H354" s="9"/>
      <c r="I354" s="9"/>
      <c r="J354" s="9"/>
      <c r="K354" s="9"/>
      <c r="L354" s="9"/>
    </row>
    <row r="355" spans="2:12" ht="25" customHeight="1">
      <c r="B355" s="9"/>
      <c r="C355" s="9"/>
      <c r="D355" s="9"/>
      <c r="E355" s="9"/>
      <c r="F355" s="9"/>
      <c r="H355" s="9"/>
      <c r="I355" s="9"/>
      <c r="J355" s="9"/>
      <c r="K355" s="9"/>
      <c r="L355" s="9"/>
    </row>
    <row r="356" spans="2:12" ht="25" customHeight="1">
      <c r="B356" s="9"/>
      <c r="C356" s="9"/>
      <c r="D356" s="9"/>
      <c r="E356" s="9"/>
      <c r="F356" s="9"/>
      <c r="H356" s="9"/>
      <c r="I356" s="9"/>
      <c r="J356" s="9"/>
      <c r="K356" s="9"/>
      <c r="L356" s="9"/>
    </row>
    <row r="357" spans="2:12" ht="25" customHeight="1">
      <c r="B357" s="9"/>
      <c r="C357" s="9"/>
      <c r="D357" s="9"/>
      <c r="E357" s="9"/>
      <c r="F357" s="9"/>
      <c r="H357" s="9"/>
      <c r="I357" s="9"/>
      <c r="J357" s="9"/>
      <c r="K357" s="9"/>
      <c r="L357" s="9"/>
    </row>
    <row r="358" spans="2:12" ht="25" customHeight="1">
      <c r="B358" s="9"/>
      <c r="C358" s="9"/>
      <c r="D358" s="9"/>
      <c r="E358" s="9"/>
      <c r="F358" s="9"/>
      <c r="H358" s="9"/>
      <c r="I358" s="9"/>
      <c r="J358" s="9"/>
      <c r="K358" s="9"/>
      <c r="L358" s="9"/>
    </row>
    <row r="359" spans="2:12" ht="25" customHeight="1">
      <c r="B359" s="9"/>
      <c r="C359" s="9"/>
      <c r="D359" s="9"/>
      <c r="E359" s="9"/>
      <c r="F359" s="9"/>
      <c r="H359" s="9"/>
      <c r="I359" s="9"/>
      <c r="J359" s="9"/>
      <c r="K359" s="9"/>
      <c r="L359" s="9"/>
    </row>
    <row r="360" spans="2:12" ht="25" customHeight="1">
      <c r="B360" s="9"/>
      <c r="C360" s="9"/>
      <c r="D360" s="9"/>
      <c r="E360" s="9"/>
      <c r="F360" s="9"/>
      <c r="H360" s="9"/>
      <c r="I360" s="9"/>
      <c r="J360" s="9"/>
      <c r="K360" s="9"/>
      <c r="L360" s="9"/>
    </row>
    <row r="361" spans="2:12" ht="25" customHeight="1">
      <c r="B361" s="9"/>
      <c r="C361" s="9"/>
      <c r="D361" s="9"/>
      <c r="E361" s="9"/>
      <c r="F361" s="9"/>
      <c r="H361" s="9"/>
      <c r="I361" s="9"/>
      <c r="J361" s="9"/>
      <c r="K361" s="9"/>
      <c r="L361" s="9"/>
    </row>
    <row r="362" spans="2:12" ht="25" customHeight="1">
      <c r="B362" s="9"/>
      <c r="C362" s="9"/>
      <c r="D362" s="9"/>
      <c r="E362" s="9"/>
      <c r="F362" s="9"/>
      <c r="H362" s="9"/>
      <c r="I362" s="9"/>
      <c r="J362" s="9"/>
      <c r="K362" s="9"/>
      <c r="L362" s="9"/>
    </row>
    <row r="363" spans="2:12" ht="25" customHeight="1">
      <c r="B363" s="9"/>
      <c r="C363" s="9"/>
      <c r="D363" s="9"/>
      <c r="E363" s="9"/>
      <c r="F363" s="9"/>
      <c r="H363" s="9"/>
      <c r="I363" s="9"/>
      <c r="J363" s="9"/>
      <c r="K363" s="9"/>
      <c r="L363" s="9"/>
    </row>
    <row r="364" spans="2:12" ht="25" customHeight="1">
      <c r="B364" s="9"/>
      <c r="C364" s="9"/>
      <c r="D364" s="9"/>
      <c r="E364" s="9"/>
      <c r="F364" s="9"/>
      <c r="H364" s="9"/>
      <c r="I364" s="9"/>
      <c r="J364" s="9"/>
      <c r="K364" s="9"/>
      <c r="L364" s="9"/>
    </row>
    <row r="365" spans="2:12" ht="25" customHeight="1">
      <c r="B365" s="9"/>
      <c r="C365" s="9"/>
      <c r="D365" s="9"/>
      <c r="E365" s="9"/>
      <c r="F365" s="9"/>
      <c r="H365" s="9"/>
      <c r="I365" s="9"/>
      <c r="J365" s="9"/>
      <c r="K365" s="9"/>
      <c r="L365" s="9"/>
    </row>
    <row r="366" spans="2:12" ht="25" customHeight="1">
      <c r="B366" s="9"/>
      <c r="C366" s="9"/>
      <c r="D366" s="9"/>
      <c r="E366" s="9"/>
      <c r="F366" s="9"/>
      <c r="H366" s="9"/>
      <c r="I366" s="9"/>
      <c r="J366" s="9"/>
      <c r="K366" s="9"/>
      <c r="L366" s="9"/>
    </row>
    <row r="367" spans="2:12" ht="25" customHeight="1">
      <c r="B367" s="9"/>
      <c r="C367" s="9"/>
      <c r="D367" s="9"/>
      <c r="E367" s="9"/>
      <c r="F367" s="9"/>
      <c r="H367" s="9"/>
      <c r="I367" s="9"/>
      <c r="J367" s="9"/>
      <c r="K367" s="9"/>
      <c r="L367" s="9"/>
    </row>
    <row r="368" spans="2:12" ht="25" customHeight="1">
      <c r="B368" s="9"/>
      <c r="C368" s="9"/>
      <c r="D368" s="9"/>
      <c r="E368" s="9"/>
      <c r="F368" s="9"/>
      <c r="H368" s="9"/>
      <c r="I368" s="9"/>
      <c r="J368" s="9"/>
      <c r="K368" s="9"/>
      <c r="L368" s="9"/>
    </row>
    <row r="369" spans="2:12" ht="25" customHeight="1">
      <c r="B369" s="9"/>
      <c r="C369" s="9"/>
      <c r="D369" s="9"/>
      <c r="E369" s="9"/>
      <c r="F369" s="9"/>
      <c r="H369" s="9"/>
      <c r="I369" s="9"/>
      <c r="J369" s="9"/>
      <c r="K369" s="9"/>
      <c r="L369" s="9"/>
    </row>
    <row r="370" spans="2:12" ht="25" customHeight="1">
      <c r="B370" s="9"/>
      <c r="C370" s="9"/>
      <c r="D370" s="9"/>
      <c r="E370" s="9"/>
      <c r="F370" s="9"/>
      <c r="H370" s="9"/>
      <c r="I370" s="9"/>
      <c r="J370" s="9"/>
      <c r="K370" s="9"/>
      <c r="L370" s="9"/>
    </row>
    <row r="371" spans="2:12" ht="25" customHeight="1">
      <c r="B371" s="9"/>
      <c r="C371" s="9"/>
      <c r="D371" s="9"/>
      <c r="E371" s="9"/>
      <c r="F371" s="9"/>
      <c r="H371" s="9"/>
      <c r="I371" s="9"/>
      <c r="J371" s="9"/>
      <c r="K371" s="9"/>
      <c r="L371" s="9"/>
    </row>
    <row r="372" spans="2:12" ht="25" customHeight="1">
      <c r="B372" s="9"/>
      <c r="C372" s="9"/>
      <c r="D372" s="9"/>
      <c r="E372" s="9"/>
      <c r="F372" s="9"/>
      <c r="H372" s="9"/>
      <c r="I372" s="9"/>
      <c r="J372" s="9"/>
      <c r="K372" s="9"/>
      <c r="L372" s="9"/>
    </row>
    <row r="373" spans="2:12" ht="25" customHeight="1">
      <c r="B373" s="9"/>
      <c r="C373" s="9"/>
      <c r="D373" s="9"/>
      <c r="E373" s="9"/>
      <c r="F373" s="9"/>
      <c r="H373" s="9"/>
      <c r="I373" s="9"/>
      <c r="J373" s="9"/>
      <c r="K373" s="9"/>
      <c r="L373" s="9"/>
    </row>
    <row r="374" spans="2:12" ht="25" customHeight="1">
      <c r="B374" s="9"/>
      <c r="C374" s="9"/>
      <c r="D374" s="9"/>
      <c r="E374" s="9"/>
      <c r="F374" s="9"/>
      <c r="H374" s="9"/>
      <c r="I374" s="9"/>
      <c r="J374" s="9"/>
      <c r="K374" s="9"/>
      <c r="L374" s="9"/>
    </row>
    <row r="375" spans="2:12" ht="25" customHeight="1">
      <c r="B375" s="9"/>
      <c r="C375" s="9"/>
      <c r="D375" s="9"/>
      <c r="E375" s="9"/>
      <c r="F375" s="9"/>
      <c r="H375" s="9"/>
      <c r="I375" s="9"/>
      <c r="J375" s="9"/>
      <c r="K375" s="9"/>
      <c r="L375" s="9"/>
    </row>
    <row r="376" spans="2:12" ht="25" customHeight="1">
      <c r="B376" s="9"/>
      <c r="C376" s="9"/>
      <c r="D376" s="9"/>
      <c r="E376" s="9"/>
      <c r="F376" s="9"/>
      <c r="H376" s="9"/>
      <c r="I376" s="9"/>
      <c r="J376" s="9"/>
      <c r="K376" s="9"/>
      <c r="L376" s="9"/>
    </row>
    <row r="377" spans="2:12" ht="25" customHeight="1">
      <c r="B377" s="9"/>
      <c r="C377" s="9"/>
      <c r="D377" s="9"/>
      <c r="E377" s="9"/>
      <c r="F377" s="9"/>
      <c r="H377" s="9"/>
      <c r="I377" s="9"/>
      <c r="J377" s="9"/>
      <c r="K377" s="9"/>
      <c r="L377" s="9"/>
    </row>
    <row r="378" spans="2:12" ht="25" customHeight="1">
      <c r="B378" s="9"/>
      <c r="C378" s="9"/>
      <c r="D378" s="9"/>
      <c r="E378" s="9"/>
      <c r="F378" s="9"/>
      <c r="H378" s="9"/>
      <c r="I378" s="9"/>
      <c r="J378" s="9"/>
      <c r="K378" s="9"/>
      <c r="L378" s="9"/>
    </row>
    <row r="379" spans="2:12" ht="25" customHeight="1">
      <c r="B379" s="9"/>
      <c r="C379" s="9"/>
      <c r="D379" s="9"/>
      <c r="E379" s="9"/>
      <c r="F379" s="9"/>
      <c r="H379" s="9"/>
      <c r="I379" s="9"/>
      <c r="J379" s="9"/>
      <c r="K379" s="9"/>
      <c r="L379" s="9"/>
    </row>
    <row r="380" spans="2:12" ht="25" customHeight="1">
      <c r="B380" s="9"/>
      <c r="C380" s="9"/>
      <c r="D380" s="9"/>
      <c r="E380" s="9"/>
      <c r="F380" s="9"/>
      <c r="H380" s="9"/>
      <c r="I380" s="9"/>
      <c r="J380" s="9"/>
      <c r="K380" s="9"/>
      <c r="L380" s="9"/>
    </row>
    <row r="381" spans="2:12" ht="25" customHeight="1">
      <c r="B381" s="9"/>
      <c r="C381" s="9"/>
      <c r="D381" s="9"/>
      <c r="E381" s="9"/>
      <c r="F381" s="9"/>
      <c r="H381" s="9"/>
      <c r="I381" s="9"/>
      <c r="J381" s="9"/>
      <c r="K381" s="9"/>
      <c r="L381" s="9"/>
    </row>
    <row r="382" spans="2:12" ht="25" customHeight="1">
      <c r="B382" s="9"/>
      <c r="C382" s="9"/>
      <c r="D382" s="9"/>
      <c r="E382" s="9"/>
      <c r="F382" s="9"/>
      <c r="H382" s="9"/>
      <c r="I382" s="9"/>
      <c r="J382" s="9"/>
      <c r="K382" s="9"/>
      <c r="L382" s="9"/>
    </row>
    <row r="383" spans="2:12" ht="25" customHeight="1">
      <c r="B383" s="9"/>
      <c r="C383" s="9"/>
      <c r="D383" s="9"/>
      <c r="E383" s="9"/>
      <c r="F383" s="9"/>
      <c r="H383" s="9"/>
      <c r="I383" s="9"/>
      <c r="J383" s="9"/>
      <c r="K383" s="9"/>
      <c r="L383" s="9"/>
    </row>
    <row r="384" spans="2:12" ht="25" customHeight="1">
      <c r="B384" s="9"/>
      <c r="C384" s="9"/>
      <c r="D384" s="9"/>
      <c r="E384" s="9"/>
      <c r="F384" s="9"/>
      <c r="H384" s="9"/>
      <c r="I384" s="9"/>
      <c r="J384" s="9"/>
      <c r="K384" s="9"/>
      <c r="L384" s="9"/>
    </row>
    <row r="385" spans="2:12" ht="25" customHeight="1">
      <c r="B385" s="9"/>
      <c r="C385" s="9"/>
      <c r="D385" s="9"/>
      <c r="E385" s="9"/>
      <c r="F385" s="9"/>
      <c r="H385" s="9"/>
      <c r="I385" s="9"/>
      <c r="J385" s="9"/>
      <c r="K385" s="9"/>
      <c r="L385" s="9"/>
    </row>
    <row r="386" spans="2:12" ht="25" customHeight="1">
      <c r="B386" s="9"/>
      <c r="C386" s="9"/>
      <c r="D386" s="9"/>
      <c r="E386" s="9"/>
      <c r="F386" s="9"/>
      <c r="H386" s="9"/>
      <c r="I386" s="9"/>
      <c r="J386" s="9"/>
      <c r="K386" s="9"/>
      <c r="L386" s="9"/>
    </row>
    <row r="387" spans="2:12" ht="25" customHeight="1">
      <c r="B387" s="9"/>
      <c r="C387" s="9"/>
      <c r="D387" s="9"/>
      <c r="E387" s="9"/>
      <c r="F387" s="9"/>
      <c r="H387" s="9"/>
      <c r="I387" s="9"/>
      <c r="J387" s="9"/>
      <c r="K387" s="9"/>
      <c r="L387" s="9"/>
    </row>
    <row r="388" spans="2:12" ht="25" customHeight="1">
      <c r="B388" s="9"/>
      <c r="C388" s="9"/>
      <c r="D388" s="9"/>
      <c r="E388" s="9"/>
      <c r="F388" s="9"/>
      <c r="H388" s="9"/>
      <c r="I388" s="9"/>
      <c r="J388" s="9"/>
      <c r="K388" s="9"/>
      <c r="L388" s="9"/>
    </row>
    <row r="389" spans="2:12" ht="25" customHeight="1">
      <c r="B389" s="9"/>
      <c r="C389" s="9"/>
      <c r="D389" s="9"/>
      <c r="E389" s="9"/>
      <c r="F389" s="9"/>
      <c r="H389" s="9"/>
      <c r="I389" s="9"/>
      <c r="J389" s="9"/>
      <c r="K389" s="9"/>
      <c r="L389" s="9"/>
    </row>
    <row r="390" spans="2:12" ht="25" customHeight="1">
      <c r="B390" s="9"/>
      <c r="C390" s="9"/>
      <c r="D390" s="9"/>
      <c r="E390" s="9"/>
      <c r="F390" s="9"/>
      <c r="H390" s="9"/>
      <c r="I390" s="9"/>
      <c r="J390" s="9"/>
      <c r="K390" s="9"/>
      <c r="L390" s="9"/>
    </row>
    <row r="391" spans="2:12" ht="25" customHeight="1">
      <c r="B391" s="9"/>
      <c r="C391" s="9"/>
      <c r="D391" s="9"/>
      <c r="E391" s="9"/>
      <c r="F391" s="9"/>
      <c r="H391" s="9"/>
      <c r="I391" s="9"/>
      <c r="J391" s="9"/>
      <c r="K391" s="9"/>
      <c r="L391" s="9"/>
    </row>
    <row r="392" spans="2:12" ht="25" customHeight="1">
      <c r="B392" s="9"/>
      <c r="C392" s="9"/>
      <c r="D392" s="9"/>
      <c r="E392" s="9"/>
      <c r="F392" s="9"/>
      <c r="H392" s="9"/>
      <c r="I392" s="9"/>
      <c r="J392" s="9"/>
      <c r="K392" s="9"/>
      <c r="L392" s="9"/>
    </row>
    <row r="393" spans="2:12" ht="25" customHeight="1">
      <c r="B393" s="9"/>
      <c r="C393" s="9"/>
      <c r="D393" s="9"/>
      <c r="E393" s="9"/>
      <c r="F393" s="9"/>
      <c r="H393" s="9"/>
      <c r="I393" s="9"/>
      <c r="J393" s="9"/>
      <c r="K393" s="9"/>
      <c r="L393" s="9"/>
    </row>
    <row r="394" spans="2:12" ht="25" customHeight="1">
      <c r="B394" s="9"/>
      <c r="C394" s="9"/>
      <c r="D394" s="9"/>
      <c r="E394" s="9"/>
      <c r="F394" s="9"/>
      <c r="H394" s="9"/>
      <c r="I394" s="9"/>
      <c r="J394" s="9"/>
      <c r="K394" s="9"/>
      <c r="L394" s="9"/>
    </row>
    <row r="395" spans="2:12" ht="25" customHeight="1">
      <c r="B395" s="9"/>
      <c r="C395" s="9"/>
      <c r="D395" s="9"/>
      <c r="E395" s="9"/>
      <c r="F395" s="9"/>
      <c r="H395" s="9"/>
      <c r="I395" s="9"/>
      <c r="J395" s="9"/>
      <c r="K395" s="9"/>
      <c r="L395" s="9"/>
    </row>
    <row r="396" spans="2:12" ht="25" customHeight="1">
      <c r="B396" s="9"/>
      <c r="C396" s="9"/>
      <c r="D396" s="9"/>
      <c r="E396" s="9"/>
      <c r="F396" s="9"/>
      <c r="H396" s="9"/>
      <c r="I396" s="9"/>
      <c r="J396" s="9"/>
      <c r="K396" s="9"/>
      <c r="L396" s="9"/>
    </row>
    <row r="397" spans="2:12" ht="25" customHeight="1">
      <c r="B397" s="9"/>
      <c r="C397" s="9"/>
      <c r="D397" s="9"/>
      <c r="E397" s="9"/>
      <c r="F397" s="9"/>
      <c r="H397" s="9"/>
      <c r="I397" s="9"/>
      <c r="J397" s="9"/>
      <c r="K397" s="9"/>
      <c r="L397" s="9"/>
    </row>
    <row r="398" spans="2:12" ht="25" customHeight="1">
      <c r="B398" s="9"/>
      <c r="C398" s="9"/>
      <c r="D398" s="9"/>
      <c r="E398" s="9"/>
      <c r="F398" s="9"/>
      <c r="H398" s="9"/>
      <c r="I398" s="9"/>
      <c r="J398" s="9"/>
      <c r="K398" s="9"/>
      <c r="L398" s="9"/>
    </row>
    <row r="399" spans="2:12" ht="25" customHeight="1">
      <c r="B399" s="9"/>
      <c r="C399" s="9"/>
      <c r="D399" s="9"/>
      <c r="E399" s="9"/>
      <c r="F399" s="9"/>
      <c r="H399" s="9"/>
      <c r="I399" s="9"/>
      <c r="J399" s="9"/>
      <c r="K399" s="9"/>
      <c r="L399" s="9"/>
    </row>
    <row r="400" spans="2:12" ht="25" customHeight="1">
      <c r="B400" s="9"/>
      <c r="C400" s="9"/>
      <c r="D400" s="9"/>
      <c r="E400" s="9"/>
      <c r="F400" s="9"/>
      <c r="H400" s="9"/>
      <c r="I400" s="9"/>
      <c r="J400" s="9"/>
      <c r="K400" s="9"/>
      <c r="L400" s="9"/>
    </row>
    <row r="401" spans="2:12" ht="25" customHeight="1">
      <c r="B401" s="9"/>
      <c r="C401" s="9"/>
      <c r="D401" s="9"/>
      <c r="E401" s="9"/>
      <c r="F401" s="9"/>
      <c r="H401" s="9"/>
      <c r="I401" s="9"/>
      <c r="J401" s="9"/>
      <c r="K401" s="9"/>
      <c r="L401" s="9"/>
    </row>
    <row r="402" spans="2:12" ht="25" customHeight="1">
      <c r="B402" s="9"/>
      <c r="C402" s="9"/>
      <c r="D402" s="9"/>
      <c r="E402" s="9"/>
      <c r="F402" s="9"/>
      <c r="H402" s="9"/>
      <c r="I402" s="9"/>
      <c r="J402" s="9"/>
      <c r="K402" s="9"/>
      <c r="L402" s="9"/>
    </row>
    <row r="403" spans="2:12" ht="25" customHeight="1">
      <c r="B403" s="9"/>
      <c r="C403" s="9"/>
      <c r="D403" s="9"/>
      <c r="E403" s="9"/>
      <c r="F403" s="9"/>
      <c r="H403" s="9"/>
      <c r="I403" s="9"/>
      <c r="J403" s="9"/>
      <c r="K403" s="9"/>
      <c r="L403" s="9"/>
    </row>
    <row r="404" spans="2:12" ht="25" customHeight="1">
      <c r="B404" s="9"/>
      <c r="C404" s="9"/>
      <c r="D404" s="9"/>
      <c r="E404" s="9"/>
      <c r="F404" s="9"/>
      <c r="H404" s="9"/>
      <c r="I404" s="9"/>
      <c r="J404" s="9"/>
      <c r="K404" s="9"/>
      <c r="L404" s="9"/>
    </row>
    <row r="405" spans="2:12" ht="25" customHeight="1">
      <c r="B405" s="9"/>
      <c r="C405" s="9"/>
      <c r="D405" s="9"/>
      <c r="E405" s="9"/>
      <c r="F405" s="9"/>
      <c r="H405" s="9"/>
      <c r="I405" s="9"/>
      <c r="J405" s="9"/>
      <c r="K405" s="9"/>
      <c r="L405" s="9"/>
    </row>
    <row r="406" spans="2:12" ht="25" customHeight="1">
      <c r="B406" s="9"/>
      <c r="C406" s="9"/>
      <c r="D406" s="9"/>
      <c r="E406" s="9"/>
      <c r="F406" s="9"/>
      <c r="H406" s="9"/>
      <c r="I406" s="9"/>
      <c r="J406" s="9"/>
      <c r="K406" s="9"/>
      <c r="L406" s="9"/>
    </row>
    <row r="407" spans="2:12" ht="25" customHeight="1">
      <c r="B407" s="9"/>
      <c r="C407" s="9"/>
      <c r="D407" s="9"/>
      <c r="E407" s="9"/>
      <c r="F407" s="9"/>
      <c r="H407" s="9"/>
      <c r="I407" s="9"/>
      <c r="J407" s="9"/>
      <c r="K407" s="9"/>
      <c r="L407" s="9"/>
    </row>
    <row r="408" spans="2:12" ht="25" customHeight="1">
      <c r="B408" s="9"/>
      <c r="C408" s="9"/>
      <c r="D408" s="9"/>
      <c r="E408" s="9"/>
      <c r="F408" s="9"/>
      <c r="H408" s="9"/>
      <c r="I408" s="9"/>
      <c r="J408" s="9"/>
      <c r="K408" s="9"/>
      <c r="L408" s="9"/>
    </row>
    <row r="409" spans="2:12" ht="25" customHeight="1">
      <c r="B409" s="9"/>
      <c r="C409" s="9"/>
      <c r="D409" s="9"/>
      <c r="E409" s="9"/>
      <c r="F409" s="9"/>
      <c r="H409" s="9"/>
      <c r="I409" s="9"/>
      <c r="J409" s="9"/>
      <c r="K409" s="9"/>
      <c r="L409" s="9"/>
    </row>
    <row r="410" spans="2:12" ht="25" customHeight="1">
      <c r="B410" s="9"/>
      <c r="C410" s="9"/>
      <c r="D410" s="9"/>
      <c r="E410" s="9"/>
      <c r="F410" s="9"/>
      <c r="H410" s="9"/>
      <c r="I410" s="9"/>
      <c r="J410" s="9"/>
      <c r="K410" s="9"/>
      <c r="L410" s="9"/>
    </row>
    <row r="411" spans="2:12" ht="25" customHeight="1">
      <c r="B411" s="9"/>
      <c r="C411" s="9"/>
      <c r="D411" s="9"/>
      <c r="E411" s="9"/>
      <c r="F411" s="9"/>
      <c r="H411" s="9"/>
      <c r="I411" s="9"/>
      <c r="J411" s="9"/>
      <c r="K411" s="9"/>
      <c r="L411" s="9"/>
    </row>
    <row r="412" spans="2:12" ht="25" customHeight="1">
      <c r="B412" s="9"/>
      <c r="C412" s="9"/>
      <c r="D412" s="9"/>
      <c r="E412" s="9"/>
      <c r="F412" s="9"/>
      <c r="H412" s="9"/>
      <c r="I412" s="9"/>
      <c r="J412" s="9"/>
      <c r="K412" s="9"/>
      <c r="L412" s="9"/>
    </row>
    <row r="413" spans="2:12" ht="25" customHeight="1">
      <c r="B413" s="9"/>
      <c r="C413" s="9"/>
      <c r="D413" s="9"/>
      <c r="E413" s="9"/>
      <c r="F413" s="9"/>
      <c r="H413" s="9"/>
      <c r="I413" s="9"/>
      <c r="J413" s="9"/>
      <c r="K413" s="9"/>
      <c r="L413" s="9"/>
    </row>
    <row r="414" spans="2:12" ht="25" customHeight="1">
      <c r="B414" s="9"/>
      <c r="C414" s="9"/>
      <c r="D414" s="9"/>
      <c r="E414" s="9"/>
      <c r="F414" s="9"/>
      <c r="H414" s="9"/>
      <c r="I414" s="9"/>
      <c r="J414" s="9"/>
      <c r="K414" s="9"/>
      <c r="L414" s="9"/>
    </row>
    <row r="415" spans="2:12" ht="25" customHeight="1">
      <c r="B415" s="9"/>
      <c r="C415" s="9"/>
      <c r="D415" s="9"/>
      <c r="E415" s="9"/>
      <c r="F415" s="9"/>
      <c r="H415" s="9"/>
      <c r="I415" s="9"/>
      <c r="J415" s="9"/>
      <c r="K415" s="9"/>
      <c r="L415" s="9"/>
    </row>
    <row r="416" spans="2:12" ht="25" customHeight="1">
      <c r="B416" s="9"/>
      <c r="C416" s="9"/>
      <c r="D416" s="9"/>
      <c r="E416" s="9"/>
      <c r="F416" s="9"/>
      <c r="H416" s="9"/>
      <c r="I416" s="9"/>
      <c r="J416" s="9"/>
      <c r="K416" s="9"/>
      <c r="L416" s="9"/>
    </row>
    <row r="417" spans="2:12" ht="25" customHeight="1">
      <c r="B417" s="9"/>
      <c r="C417" s="9"/>
      <c r="D417" s="9"/>
      <c r="E417" s="9"/>
      <c r="F417" s="9"/>
      <c r="H417" s="9"/>
      <c r="I417" s="9"/>
      <c r="J417" s="9"/>
      <c r="K417" s="9"/>
      <c r="L417" s="9"/>
    </row>
    <row r="418" spans="2:12" ht="25" customHeight="1">
      <c r="B418" s="9"/>
      <c r="C418" s="9"/>
      <c r="D418" s="9"/>
      <c r="E418" s="9"/>
      <c r="F418" s="9"/>
      <c r="H418" s="9"/>
      <c r="I418" s="9"/>
      <c r="J418" s="9"/>
      <c r="K418" s="9"/>
      <c r="L418" s="9"/>
    </row>
    <row r="419" spans="2:12" ht="25" customHeight="1">
      <c r="B419" s="9"/>
      <c r="C419" s="9"/>
      <c r="D419" s="9"/>
      <c r="E419" s="9"/>
      <c r="F419" s="9"/>
      <c r="H419" s="9"/>
      <c r="I419" s="9"/>
      <c r="J419" s="9"/>
      <c r="K419" s="9"/>
      <c r="L419" s="9"/>
    </row>
    <row r="420" spans="2:12" ht="25" customHeight="1">
      <c r="B420" s="9"/>
      <c r="C420" s="9"/>
      <c r="D420" s="9"/>
      <c r="E420" s="9"/>
      <c r="F420" s="9"/>
      <c r="H420" s="9"/>
      <c r="I420" s="9"/>
      <c r="J420" s="9"/>
      <c r="K420" s="9"/>
      <c r="L420" s="9"/>
    </row>
    <row r="421" spans="2:12" ht="25" customHeight="1">
      <c r="B421" s="9"/>
      <c r="C421" s="9"/>
      <c r="D421" s="9"/>
      <c r="E421" s="9"/>
      <c r="F421" s="9"/>
      <c r="H421" s="9"/>
      <c r="I421" s="9"/>
      <c r="J421" s="9"/>
      <c r="K421" s="9"/>
      <c r="L421" s="9"/>
    </row>
    <row r="422" spans="2:12" ht="25" customHeight="1">
      <c r="B422" s="9"/>
      <c r="C422" s="9"/>
      <c r="D422" s="9"/>
      <c r="E422" s="9"/>
      <c r="F422" s="9"/>
      <c r="H422" s="9"/>
      <c r="I422" s="9"/>
      <c r="J422" s="9"/>
      <c r="K422" s="9"/>
      <c r="L422" s="9"/>
    </row>
    <row r="423" spans="2:12" ht="25" customHeight="1">
      <c r="B423" s="9"/>
      <c r="C423" s="9"/>
      <c r="D423" s="9"/>
      <c r="E423" s="9"/>
      <c r="F423" s="9"/>
      <c r="H423" s="9"/>
      <c r="I423" s="9"/>
      <c r="J423" s="9"/>
      <c r="K423" s="9"/>
      <c r="L423" s="9"/>
    </row>
    <row r="424" spans="2:12" ht="25" customHeight="1">
      <c r="B424" s="9"/>
      <c r="C424" s="9"/>
      <c r="D424" s="9"/>
      <c r="E424" s="9"/>
      <c r="F424" s="9"/>
      <c r="H424" s="9"/>
      <c r="I424" s="9"/>
      <c r="J424" s="9"/>
      <c r="K424" s="9"/>
      <c r="L424" s="9"/>
    </row>
    <row r="425" spans="2:12" ht="25" customHeight="1">
      <c r="B425" s="9"/>
      <c r="C425" s="9"/>
      <c r="D425" s="9"/>
      <c r="E425" s="9"/>
      <c r="F425" s="9"/>
      <c r="H425" s="9"/>
      <c r="I425" s="9"/>
      <c r="J425" s="9"/>
      <c r="K425" s="9"/>
      <c r="L425" s="9"/>
    </row>
    <row r="426" spans="2:12" ht="25" customHeight="1">
      <c r="B426" s="9"/>
      <c r="C426" s="9"/>
      <c r="D426" s="9"/>
      <c r="E426" s="9"/>
      <c r="F426" s="9"/>
      <c r="H426" s="9"/>
      <c r="I426" s="9"/>
      <c r="J426" s="9"/>
      <c r="K426" s="9"/>
      <c r="L426" s="9"/>
    </row>
    <row r="427" spans="2:12" ht="25" customHeight="1">
      <c r="B427" s="9"/>
      <c r="C427" s="9"/>
      <c r="D427" s="9"/>
      <c r="E427" s="9"/>
      <c r="F427" s="9"/>
      <c r="H427" s="9"/>
      <c r="I427" s="9"/>
      <c r="J427" s="9"/>
      <c r="K427" s="9"/>
      <c r="L427" s="9"/>
    </row>
    <row r="428" spans="2:12" ht="25" customHeight="1">
      <c r="B428" s="9"/>
      <c r="C428" s="9"/>
      <c r="D428" s="9"/>
      <c r="E428" s="9"/>
      <c r="F428" s="9"/>
      <c r="H428" s="9"/>
      <c r="I428" s="9"/>
      <c r="J428" s="9"/>
      <c r="K428" s="9"/>
      <c r="L428" s="9"/>
    </row>
    <row r="429" spans="2:12" ht="25" customHeight="1">
      <c r="B429" s="9"/>
      <c r="C429" s="9"/>
      <c r="D429" s="9"/>
      <c r="E429" s="9"/>
      <c r="F429" s="9"/>
      <c r="H429" s="9"/>
      <c r="I429" s="9"/>
      <c r="J429" s="9"/>
      <c r="K429" s="9"/>
      <c r="L429" s="9"/>
    </row>
    <row r="430" spans="2:12" ht="25" customHeight="1">
      <c r="B430" s="9"/>
      <c r="C430" s="9"/>
      <c r="D430" s="9"/>
      <c r="E430" s="9"/>
      <c r="F430" s="9"/>
      <c r="H430" s="9"/>
      <c r="I430" s="9"/>
      <c r="J430" s="9"/>
      <c r="K430" s="9"/>
      <c r="L430" s="9"/>
    </row>
    <row r="431" spans="2:12" ht="25" customHeight="1">
      <c r="B431" s="9"/>
      <c r="C431" s="9"/>
      <c r="D431" s="9"/>
      <c r="E431" s="9"/>
      <c r="F431" s="9"/>
      <c r="H431" s="9"/>
      <c r="I431" s="9"/>
      <c r="J431" s="9"/>
      <c r="K431" s="9"/>
      <c r="L431" s="9"/>
    </row>
    <row r="432" spans="2:12" ht="25" customHeight="1">
      <c r="B432" s="9"/>
      <c r="C432" s="9"/>
      <c r="D432" s="9"/>
      <c r="E432" s="9"/>
      <c r="F432" s="9"/>
      <c r="H432" s="9"/>
      <c r="I432" s="9"/>
      <c r="J432" s="9"/>
      <c r="K432" s="9"/>
      <c r="L432" s="9"/>
    </row>
    <row r="433" spans="2:12" ht="25" customHeight="1">
      <c r="B433" s="9"/>
      <c r="C433" s="9"/>
      <c r="D433" s="9"/>
      <c r="E433" s="9"/>
      <c r="F433" s="9"/>
      <c r="H433" s="9"/>
      <c r="I433" s="9"/>
      <c r="J433" s="9"/>
      <c r="K433" s="9"/>
      <c r="L433" s="9"/>
    </row>
    <row r="434" spans="2:12" ht="25" customHeight="1">
      <c r="B434" s="9"/>
      <c r="C434" s="9"/>
      <c r="D434" s="9"/>
      <c r="E434" s="9"/>
      <c r="F434" s="9"/>
      <c r="H434" s="9"/>
      <c r="I434" s="9"/>
      <c r="J434" s="9"/>
      <c r="K434" s="9"/>
      <c r="L434" s="9"/>
    </row>
    <row r="435" spans="2:12" ht="25" customHeight="1">
      <c r="B435" s="9"/>
      <c r="C435" s="9"/>
      <c r="D435" s="9"/>
      <c r="E435" s="9"/>
      <c r="F435" s="9"/>
      <c r="H435" s="9"/>
      <c r="I435" s="9"/>
      <c r="J435" s="9"/>
      <c r="K435" s="9"/>
      <c r="L435" s="9"/>
    </row>
    <row r="436" spans="2:12" ht="25" customHeight="1">
      <c r="B436" s="9"/>
      <c r="C436" s="9"/>
      <c r="D436" s="9"/>
      <c r="E436" s="9"/>
      <c r="F436" s="9"/>
      <c r="H436" s="9"/>
      <c r="I436" s="9"/>
      <c r="J436" s="9"/>
      <c r="K436" s="9"/>
      <c r="L436" s="9"/>
    </row>
    <row r="437" spans="2:12" ht="25" customHeight="1">
      <c r="B437" s="9"/>
      <c r="C437" s="9"/>
      <c r="D437" s="9"/>
      <c r="E437" s="9"/>
      <c r="F437" s="9"/>
      <c r="H437" s="9"/>
      <c r="I437" s="9"/>
      <c r="J437" s="9"/>
      <c r="K437" s="9"/>
      <c r="L437" s="9"/>
    </row>
    <row r="438" spans="2:12" ht="25" customHeight="1">
      <c r="B438" s="9"/>
      <c r="C438" s="9"/>
      <c r="D438" s="9"/>
      <c r="E438" s="9"/>
      <c r="F438" s="9"/>
      <c r="H438" s="9"/>
      <c r="I438" s="9"/>
      <c r="J438" s="9"/>
      <c r="K438" s="9"/>
      <c r="L438" s="9"/>
    </row>
    <row r="439" spans="2:12" ht="25" customHeight="1">
      <c r="B439" s="9"/>
      <c r="C439" s="9"/>
      <c r="D439" s="9"/>
      <c r="E439" s="9"/>
      <c r="F439" s="9"/>
      <c r="H439" s="9"/>
      <c r="I439" s="9"/>
      <c r="J439" s="9"/>
      <c r="K439" s="9"/>
      <c r="L439" s="9"/>
    </row>
    <row r="440" spans="2:12" ht="25" customHeight="1">
      <c r="B440" s="9"/>
      <c r="C440" s="9"/>
      <c r="D440" s="9"/>
      <c r="E440" s="9"/>
      <c r="F440" s="9"/>
      <c r="H440" s="9"/>
      <c r="I440" s="9"/>
      <c r="J440" s="9"/>
      <c r="K440" s="9"/>
      <c r="L440" s="9"/>
    </row>
    <row r="441" spans="2:12" ht="25" customHeight="1">
      <c r="B441" s="9"/>
      <c r="C441" s="9"/>
      <c r="D441" s="9"/>
      <c r="E441" s="9"/>
      <c r="F441" s="9"/>
      <c r="H441" s="9"/>
      <c r="I441" s="9"/>
      <c r="J441" s="9"/>
      <c r="K441" s="9"/>
      <c r="L441" s="9"/>
    </row>
    <row r="442" spans="2:12" ht="25" customHeight="1">
      <c r="B442" s="9"/>
      <c r="C442" s="9"/>
      <c r="D442" s="9"/>
      <c r="E442" s="9"/>
      <c r="F442" s="9"/>
      <c r="H442" s="9"/>
      <c r="I442" s="9"/>
      <c r="J442" s="9"/>
      <c r="K442" s="9"/>
      <c r="L442" s="9"/>
    </row>
    <row r="443" spans="2:12" ht="25" customHeight="1">
      <c r="B443" s="9"/>
      <c r="C443" s="9"/>
      <c r="D443" s="9"/>
      <c r="E443" s="9"/>
      <c r="F443" s="9"/>
      <c r="H443" s="9"/>
      <c r="I443" s="9"/>
      <c r="J443" s="9"/>
      <c r="K443" s="9"/>
      <c r="L443" s="9"/>
    </row>
    <row r="444" spans="2:12" ht="25" customHeight="1">
      <c r="B444" s="9"/>
      <c r="C444" s="9"/>
      <c r="D444" s="9"/>
      <c r="E444" s="9"/>
      <c r="F444" s="9"/>
      <c r="H444" s="9"/>
      <c r="I444" s="9"/>
      <c r="J444" s="9"/>
      <c r="K444" s="9"/>
      <c r="L444" s="9"/>
    </row>
    <row r="445" spans="2:12" ht="25" customHeight="1">
      <c r="B445" s="9"/>
      <c r="C445" s="9"/>
      <c r="D445" s="9"/>
      <c r="E445" s="9"/>
      <c r="F445" s="9"/>
      <c r="H445" s="9"/>
      <c r="I445" s="9"/>
      <c r="J445" s="9"/>
      <c r="K445" s="9"/>
      <c r="L445" s="9"/>
    </row>
    <row r="446" spans="2:12" ht="25" customHeight="1">
      <c r="B446" s="9"/>
      <c r="C446" s="9"/>
      <c r="D446" s="9"/>
      <c r="E446" s="9"/>
      <c r="F446" s="9"/>
      <c r="H446" s="9"/>
      <c r="I446" s="9"/>
      <c r="J446" s="9"/>
      <c r="K446" s="9"/>
      <c r="L446" s="9"/>
    </row>
    <row r="447" spans="2:12" ht="25" customHeight="1">
      <c r="B447" s="9"/>
      <c r="C447" s="9"/>
      <c r="D447" s="9"/>
      <c r="E447" s="9"/>
      <c r="F447" s="9"/>
      <c r="H447" s="9"/>
      <c r="I447" s="9"/>
      <c r="J447" s="9"/>
      <c r="K447" s="9"/>
      <c r="L447" s="9"/>
    </row>
    <row r="448" spans="2:12" ht="25" customHeight="1">
      <c r="B448" s="9"/>
      <c r="C448" s="9"/>
      <c r="D448" s="9"/>
      <c r="E448" s="9"/>
      <c r="F448" s="9"/>
      <c r="H448" s="9"/>
      <c r="I448" s="9"/>
      <c r="J448" s="9"/>
      <c r="K448" s="9"/>
      <c r="L448" s="9"/>
    </row>
    <row r="449" spans="2:12" ht="25" customHeight="1">
      <c r="B449" s="9"/>
      <c r="C449" s="9"/>
      <c r="D449" s="9"/>
      <c r="E449" s="9"/>
      <c r="F449" s="9"/>
      <c r="H449" s="9"/>
      <c r="I449" s="9"/>
      <c r="J449" s="9"/>
      <c r="K449" s="9"/>
      <c r="L449" s="9"/>
    </row>
    <row r="450" spans="2:12" ht="25" customHeight="1">
      <c r="B450" s="9"/>
      <c r="C450" s="9"/>
      <c r="D450" s="9"/>
      <c r="E450" s="9"/>
      <c r="F450" s="9"/>
      <c r="H450" s="9"/>
      <c r="I450" s="9"/>
      <c r="J450" s="9"/>
      <c r="K450" s="9"/>
      <c r="L450" s="9"/>
    </row>
    <row r="451" spans="2:12" ht="25" customHeight="1">
      <c r="B451" s="9"/>
      <c r="C451" s="9"/>
      <c r="D451" s="9"/>
      <c r="E451" s="9"/>
      <c r="F451" s="9"/>
      <c r="H451" s="9"/>
      <c r="I451" s="9"/>
      <c r="J451" s="9"/>
      <c r="K451" s="9"/>
      <c r="L451" s="9"/>
    </row>
    <row r="452" spans="2:12" ht="25" customHeight="1">
      <c r="B452" s="9"/>
      <c r="C452" s="9"/>
      <c r="D452" s="9"/>
      <c r="E452" s="9"/>
      <c r="F452" s="9"/>
      <c r="H452" s="9"/>
      <c r="I452" s="9"/>
      <c r="J452" s="9"/>
      <c r="K452" s="9"/>
      <c r="L452" s="9"/>
    </row>
    <row r="453" spans="2:12" ht="25" customHeight="1">
      <c r="B453" s="9"/>
      <c r="C453" s="9"/>
      <c r="D453" s="9"/>
      <c r="E453" s="9"/>
      <c r="F453" s="9"/>
      <c r="H453" s="9"/>
      <c r="I453" s="9"/>
      <c r="J453" s="9"/>
      <c r="K453" s="9"/>
      <c r="L453" s="9"/>
    </row>
    <row r="454" spans="2:12" ht="25" customHeight="1">
      <c r="B454" s="9"/>
      <c r="C454" s="9"/>
      <c r="D454" s="9"/>
      <c r="E454" s="9"/>
      <c r="F454" s="9"/>
      <c r="H454" s="9"/>
      <c r="I454" s="9"/>
      <c r="J454" s="9"/>
      <c r="K454" s="9"/>
      <c r="L454" s="9"/>
    </row>
    <row r="455" spans="2:12" ht="25" customHeight="1">
      <c r="B455" s="9"/>
      <c r="C455" s="9"/>
      <c r="D455" s="9"/>
      <c r="E455" s="9"/>
      <c r="F455" s="9"/>
      <c r="H455" s="9"/>
      <c r="I455" s="9"/>
      <c r="J455" s="9"/>
      <c r="K455" s="9"/>
      <c r="L455" s="9"/>
    </row>
    <row r="456" spans="2:12" ht="25" customHeight="1">
      <c r="B456" s="9"/>
      <c r="C456" s="9"/>
      <c r="D456" s="9"/>
      <c r="E456" s="9"/>
      <c r="F456" s="9"/>
      <c r="H456" s="9"/>
      <c r="I456" s="9"/>
      <c r="J456" s="9"/>
      <c r="K456" s="9"/>
      <c r="L456" s="9"/>
    </row>
    <row r="457" spans="2:12" ht="25" customHeight="1">
      <c r="B457" s="9"/>
      <c r="C457" s="9"/>
      <c r="D457" s="9"/>
      <c r="E457" s="9"/>
      <c r="F457" s="9"/>
      <c r="H457" s="9"/>
      <c r="I457" s="9"/>
      <c r="J457" s="9"/>
      <c r="K457" s="9"/>
      <c r="L457" s="9"/>
    </row>
    <row r="458" spans="2:12" ht="25" customHeight="1">
      <c r="B458" s="9"/>
      <c r="C458" s="9"/>
      <c r="D458" s="9"/>
      <c r="E458" s="9"/>
      <c r="F458" s="9"/>
      <c r="H458" s="9"/>
      <c r="I458" s="9"/>
      <c r="J458" s="9"/>
      <c r="K458" s="9"/>
      <c r="L458" s="9"/>
    </row>
    <row r="459" spans="2:12" ht="25" customHeight="1">
      <c r="B459" s="9"/>
      <c r="C459" s="9"/>
      <c r="D459" s="9"/>
      <c r="E459" s="9"/>
      <c r="F459" s="9"/>
      <c r="H459" s="9"/>
      <c r="I459" s="9"/>
      <c r="J459" s="9"/>
      <c r="K459" s="9"/>
      <c r="L459" s="9"/>
    </row>
    <row r="460" spans="2:12" ht="25" customHeight="1">
      <c r="B460" s="9"/>
      <c r="C460" s="9"/>
      <c r="D460" s="9"/>
      <c r="E460" s="9"/>
      <c r="F460" s="9"/>
      <c r="H460" s="9"/>
      <c r="I460" s="9"/>
      <c r="J460" s="9"/>
      <c r="K460" s="9"/>
      <c r="L460" s="9"/>
    </row>
    <row r="461" spans="2:12" ht="25" customHeight="1">
      <c r="B461" s="9"/>
      <c r="C461" s="9"/>
      <c r="D461" s="9"/>
      <c r="E461" s="9"/>
      <c r="F461" s="9"/>
      <c r="H461" s="9"/>
      <c r="I461" s="9"/>
      <c r="J461" s="9"/>
      <c r="K461" s="9"/>
      <c r="L461" s="9"/>
    </row>
    <row r="462" spans="2:12" ht="25" customHeight="1">
      <c r="B462" s="9"/>
      <c r="C462" s="9"/>
      <c r="D462" s="9"/>
      <c r="E462" s="9"/>
      <c r="F462" s="9"/>
      <c r="H462" s="9"/>
      <c r="I462" s="9"/>
      <c r="J462" s="9"/>
      <c r="K462" s="9"/>
      <c r="L462" s="9"/>
    </row>
    <row r="463" spans="2:12" ht="25" customHeight="1">
      <c r="B463" s="9"/>
      <c r="C463" s="9"/>
      <c r="D463" s="9"/>
      <c r="E463" s="9"/>
      <c r="F463" s="9"/>
      <c r="H463" s="9"/>
      <c r="I463" s="9"/>
      <c r="J463" s="9"/>
      <c r="K463" s="9"/>
      <c r="L463" s="9"/>
    </row>
    <row r="464" spans="2:12" ht="25" customHeight="1">
      <c r="B464" s="9"/>
      <c r="C464" s="9"/>
      <c r="D464" s="9"/>
      <c r="E464" s="9"/>
      <c r="F464" s="9"/>
      <c r="H464" s="9"/>
      <c r="I464" s="9"/>
      <c r="J464" s="9"/>
      <c r="K464" s="9"/>
      <c r="L464" s="9"/>
    </row>
    <row r="465" spans="2:12" ht="25" customHeight="1">
      <c r="B465" s="9"/>
      <c r="C465" s="9"/>
      <c r="D465" s="9"/>
      <c r="E465" s="9"/>
      <c r="F465" s="9"/>
      <c r="H465" s="9"/>
      <c r="I465" s="9"/>
      <c r="J465" s="9"/>
      <c r="K465" s="9"/>
      <c r="L465" s="9"/>
    </row>
  </sheetData>
  <mergeCells count="1">
    <mergeCell ref="J1:K1"/>
  </mergeCells>
  <conditionalFormatting sqref="F2:F5 F7:F10 F12:F15 F17:F20 F22:F25 F27:F30 F37:F40 F42:F45 F32:F35">
    <cfRule type="cellIs" dxfId="113" priority="18" operator="between">
      <formula>-0.5</formula>
      <formula>0.5</formula>
    </cfRule>
    <cfRule type="cellIs" dxfId="112" priority="19" operator="lessThan">
      <formula>-0.5</formula>
    </cfRule>
  </conditionalFormatting>
  <conditionalFormatting sqref="L28">
    <cfRule type="cellIs" dxfId="111" priority="17" operator="greaterThan">
      <formula>w_bot</formula>
    </cfRule>
  </conditionalFormatting>
  <conditionalFormatting sqref="L23">
    <cfRule type="cellIs" dxfId="110" priority="16" operator="greaterThan">
      <formula>w_bot</formula>
    </cfRule>
  </conditionalFormatting>
  <conditionalFormatting sqref="L18">
    <cfRule type="cellIs" dxfId="109" priority="15" operator="greaterThan">
      <formula>w_bot</formula>
    </cfRule>
  </conditionalFormatting>
  <conditionalFormatting sqref="L13">
    <cfRule type="cellIs" dxfId="108" priority="14" operator="greaterThan">
      <formula>w_bot</formula>
    </cfRule>
  </conditionalFormatting>
  <conditionalFormatting sqref="L8">
    <cfRule type="cellIs" dxfId="107" priority="13" operator="greaterThan">
      <formula>w_bot</formula>
    </cfRule>
  </conditionalFormatting>
  <conditionalFormatting sqref="L3">
    <cfRule type="cellIs" dxfId="106" priority="12" operator="greaterThan">
      <formula>w_bot</formula>
    </cfRule>
  </conditionalFormatting>
  <conditionalFormatting sqref="L43">
    <cfRule type="cellIs" dxfId="105" priority="11" operator="greaterThan">
      <formula>w_bot</formula>
    </cfRule>
  </conditionalFormatting>
  <conditionalFormatting sqref="L38">
    <cfRule type="cellIs" dxfId="104" priority="10" operator="greaterThan">
      <formula>w_bot</formula>
    </cfRule>
  </conditionalFormatting>
  <conditionalFormatting sqref="L33">
    <cfRule type="cellIs" dxfId="103" priority="9" operator="greaterThan">
      <formula>w_bot</formula>
    </cfRule>
  </conditionalFormatting>
  <conditionalFormatting sqref="F47:F50">
    <cfRule type="cellIs" dxfId="102" priority="7" operator="between">
      <formula>-0.5</formula>
      <formula>0.5</formula>
    </cfRule>
    <cfRule type="cellIs" dxfId="101" priority="8" operator="lessThan">
      <formula>-0.5</formula>
    </cfRule>
  </conditionalFormatting>
  <conditionalFormatting sqref="L48">
    <cfRule type="cellIs" dxfId="100" priority="6" operator="greaterThan">
      <formula>w_bot</formula>
    </cfRule>
  </conditionalFormatting>
  <conditionalFormatting sqref="L48">
    <cfRule type="cellIs" dxfId="99" priority="5" operator="greaterThan">
      <formula>w_bot</formula>
    </cfRule>
  </conditionalFormatting>
  <conditionalFormatting sqref="L28">
    <cfRule type="cellIs" dxfId="98" priority="4" operator="greaterThan">
      <formula>w_bot</formula>
    </cfRule>
  </conditionalFormatting>
  <conditionalFormatting sqref="L33">
    <cfRule type="cellIs" dxfId="97" priority="3" operator="greaterThan">
      <formula>w_bot</formula>
    </cfRule>
  </conditionalFormatting>
  <conditionalFormatting sqref="L43">
    <cfRule type="cellIs" dxfId="96" priority="2" operator="greaterThan">
      <formula>w_bot</formula>
    </cfRule>
  </conditionalFormatting>
  <conditionalFormatting sqref="L48">
    <cfRule type="cellIs" dxfId="95" priority="1" operator="greaterThan">
      <formula>w_bot</formula>
    </cfRule>
  </conditionalFormatting>
  <hyperlinks>
    <hyperlink ref="M22" r:id="rId1"/>
    <hyperlink ref="M2" r:id="rId2"/>
    <hyperlink ref="M4" r:id="rId3"/>
    <hyperlink ref="M8" r:id="rId4"/>
    <hyperlink ref="M12" r:id="rId5"/>
    <hyperlink ref="M18" r:id="rId6"/>
    <hyperlink ref="M14" r:id="rId7"/>
    <hyperlink ref="M17" r:id="rId8"/>
    <hyperlink ref="M19" r:id="rId9"/>
    <hyperlink ref="M20" r:id="rId10"/>
    <hyperlink ref="M25" r:id="rId11"/>
    <hyperlink ref="M28" r:id="rId12"/>
    <hyperlink ref="M30" r:id="rId13"/>
    <hyperlink ref="M33" r:id="rId14"/>
    <hyperlink ref="M34" r:id="rId15"/>
    <hyperlink ref="M35" r:id="rId16"/>
    <hyperlink ref="M40" r:id="rId17"/>
    <hyperlink ref="M42" r:id="rId18"/>
    <hyperlink ref="M45" r:id="rId19"/>
    <hyperlink ref="M47" r:id="rId20"/>
    <hyperlink ref="M49" r:id="rId21"/>
    <hyperlink ref="M50" r:id="rId22"/>
    <hyperlink ref="M29" r:id="rId23" display="http://www.membershiprewards.com/catalog/productdetail/?result_id=HLX7985&amp;OmniturePageName=brandbrowse&amp;N=504074&amp;aid=112007"/>
    <hyperlink ref="M43" r:id="rId24" display="http://www.membershiprewards.com/catalog/productdetail/?result_id=HLX7985&amp;OmniturePageName=brandbrowse&amp;N=504074&amp;aid=112007"/>
    <hyperlink ref="M23" r:id="rId25"/>
    <hyperlink ref="M44" r:id="rId26"/>
    <hyperlink ref="M48" r:id="rId27"/>
    <hyperlink ref="M39" r:id="rId28"/>
    <hyperlink ref="M38" r:id="rId29"/>
  </hyperlinks>
  <pageMargins left="0.75" right="0.75" top="1" bottom="1" header="0.5" footer="0.5"/>
  <headerFooter>
    <oddHeader>&amp;F&amp;RPage &amp;P</oddHeader>
    <oddFooter>&amp;CAXP Internal&amp;L&amp;D&amp;RPage &amp;P of 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465"/>
  <sheetViews>
    <sheetView zoomScale="125" zoomScaleNormal="125" zoomScalePageLayoutView="125" workbookViewId="0">
      <pane ySplit="1" topLeftCell="A26" activePane="bottomLeft" state="frozen"/>
      <selection pane="bottomLeft" activeCell="A29" sqref="A29"/>
    </sheetView>
  </sheetViews>
  <sheetFormatPr baseColWidth="10" defaultColWidth="10.83203125" defaultRowHeight="25" customHeight="1" x14ac:dyDescent="0"/>
  <cols>
    <col min="1" max="1" width="18.6640625" style="23" bestFit="1" customWidth="1"/>
    <col min="2" max="2" width="4.83203125" style="22" bestFit="1" customWidth="1"/>
    <col min="3" max="5" width="9.1640625" style="22" customWidth="1"/>
    <col min="6" max="6" width="6.33203125" style="23" customWidth="1"/>
    <col min="7" max="7" width="42.1640625" style="12" customWidth="1"/>
    <col min="8" max="8" width="10.6640625" style="28" customWidth="1"/>
    <col min="9" max="9" width="3.6640625" style="13" customWidth="1"/>
    <col min="10" max="10" width="9.1640625" style="23" customWidth="1"/>
    <col min="11" max="11" width="9.1640625" style="33" customWidth="1"/>
    <col min="12" max="12" width="7.83203125" style="24" customWidth="1"/>
    <col min="13" max="13" width="142.1640625" style="61" bestFit="1" customWidth="1"/>
    <col min="14" max="16384" width="10.83203125" style="9"/>
  </cols>
  <sheetData>
    <row r="1" spans="1:13" s="30" customFormat="1" ht="38" customHeight="1" thickBot="1">
      <c r="A1" s="53" t="s">
        <v>91</v>
      </c>
      <c r="B1" s="47" t="s">
        <v>0</v>
      </c>
      <c r="C1" s="48" t="s">
        <v>27</v>
      </c>
      <c r="D1" s="47" t="s">
        <v>42</v>
      </c>
      <c r="E1" s="47" t="s">
        <v>24</v>
      </c>
      <c r="F1" s="49" t="s">
        <v>23</v>
      </c>
      <c r="G1" s="44" t="s">
        <v>41</v>
      </c>
      <c r="H1" s="45" t="s">
        <v>1</v>
      </c>
      <c r="I1" s="46" t="str">
        <f>"+"</f>
        <v>+</v>
      </c>
      <c r="J1" s="87" t="s">
        <v>25</v>
      </c>
      <c r="K1" s="87"/>
      <c r="L1" s="78" t="s">
        <v>39</v>
      </c>
      <c r="M1" s="56" t="s">
        <v>2</v>
      </c>
    </row>
    <row r="2" spans="1:13" ht="25" customHeight="1">
      <c r="A2" s="55"/>
      <c r="B2" s="10" t="s">
        <v>28</v>
      </c>
      <c r="C2" s="11">
        <v>0</v>
      </c>
      <c r="D2" s="11">
        <f>E2*0.9</f>
        <v>2025</v>
      </c>
      <c r="E2" s="11">
        <v>2250</v>
      </c>
      <c r="F2" s="34">
        <f>(w_top-(L2+w_gap+w_buffer))/w_char-LEN(G2)</f>
        <v>9.810824372759857</v>
      </c>
      <c r="G2" s="50" t="s">
        <v>56</v>
      </c>
      <c r="H2" s="25">
        <v>1</v>
      </c>
      <c r="I2" s="13" t="s">
        <v>40</v>
      </c>
      <c r="J2" s="31">
        <f>MROUND($E2*0.005,5)</f>
        <v>10</v>
      </c>
      <c r="K2" s="32">
        <f>MROUND($E2*0.12,5)</f>
        <v>270</v>
      </c>
      <c r="L2" s="14">
        <f>w_overall/E2*H2</f>
        <v>0.1728888888888889</v>
      </c>
      <c r="M2" s="57" t="s">
        <v>92</v>
      </c>
    </row>
    <row r="3" spans="1:13" ht="25" customHeight="1">
      <c r="A3" s="55"/>
      <c r="B3" s="10"/>
      <c r="C3" s="11"/>
      <c r="D3" s="11"/>
      <c r="E3" s="11"/>
      <c r="F3" s="34">
        <f>(L3-w_gap)/w_char-LEN(G3)</f>
        <v>4.078853046594979</v>
      </c>
      <c r="G3" s="50" t="s">
        <v>93</v>
      </c>
      <c r="H3" s="25">
        <v>1000</v>
      </c>
      <c r="I3" s="13" t="s">
        <v>40</v>
      </c>
      <c r="J3" s="31">
        <f>MROUND($E2*0.3,5)</f>
        <v>675</v>
      </c>
      <c r="K3" s="32">
        <f>MROUND($E2*0.45,5)</f>
        <v>1015</v>
      </c>
      <c r="L3" s="14">
        <f>w_overall/E2*H3</f>
        <v>172.88888888888889</v>
      </c>
      <c r="M3" s="57" t="s">
        <v>99</v>
      </c>
    </row>
    <row r="4" spans="1:13" ht="25" customHeight="1">
      <c r="A4" s="55"/>
      <c r="B4" s="10"/>
      <c r="C4" s="11"/>
      <c r="D4" s="11"/>
      <c r="E4" s="11"/>
      <c r="F4" s="34">
        <f>(L4-w_top-w_buffer-w_gap)/w_char-LEN(G4)</f>
        <v>-4.5591397849462307</v>
      </c>
      <c r="G4" s="50" t="s">
        <v>61</v>
      </c>
      <c r="H4" s="25">
        <v>1500</v>
      </c>
      <c r="I4" s="13" t="s">
        <v>40</v>
      </c>
      <c r="J4" s="31">
        <f>MROUND($E2*0.7,5)</f>
        <v>1575</v>
      </c>
      <c r="K4" s="32">
        <f>MROUND($E2*0.85,5)</f>
        <v>1915</v>
      </c>
      <c r="L4" s="14">
        <f>w_overall/E2*H4</f>
        <v>259.33333333333337</v>
      </c>
      <c r="M4" s="58" t="s">
        <v>100</v>
      </c>
    </row>
    <row r="5" spans="1:13" ht="25" customHeight="1">
      <c r="A5" s="55"/>
      <c r="B5" s="10"/>
      <c r="C5" s="11"/>
      <c r="D5" s="11"/>
      <c r="E5" s="11"/>
      <c r="F5" s="34">
        <f>(L5-w_bot-w_buffer-w_gap)/w_char-LEN(G5)</f>
        <v>-3.5842293906810596E-2</v>
      </c>
      <c r="G5" s="50" t="s">
        <v>58</v>
      </c>
      <c r="H5" s="25">
        <v>2000</v>
      </c>
      <c r="I5" s="13" t="s">
        <v>40</v>
      </c>
      <c r="J5" s="31">
        <f>MROUND($E2*0.9,5)</f>
        <v>2025</v>
      </c>
      <c r="K5" s="32">
        <f>MROUND($E2*1,5)</f>
        <v>2250</v>
      </c>
      <c r="L5" s="14">
        <f>w_overall/E2*H5</f>
        <v>345.77777777777777</v>
      </c>
      <c r="M5" s="58" t="s">
        <v>48</v>
      </c>
    </row>
    <row r="6" spans="1:13" ht="25" customHeight="1" thickBot="1">
      <c r="A6" s="55"/>
      <c r="B6" s="35"/>
      <c r="C6" s="36"/>
      <c r="D6" s="36"/>
      <c r="E6" s="36"/>
      <c r="F6" s="37"/>
      <c r="G6" s="38"/>
      <c r="H6" s="39"/>
      <c r="I6" s="40"/>
      <c r="J6" s="41"/>
      <c r="K6" s="42"/>
      <c r="L6" s="43"/>
      <c r="M6" s="59"/>
    </row>
    <row r="7" spans="1:13" ht="25" customHeight="1">
      <c r="A7" s="55"/>
      <c r="B7" s="16" t="s">
        <v>29</v>
      </c>
      <c r="C7" s="17">
        <f>D2+1</f>
        <v>2026</v>
      </c>
      <c r="D7" s="11">
        <f>E7*0.9</f>
        <v>4950</v>
      </c>
      <c r="E7" s="17">
        <v>5500</v>
      </c>
      <c r="F7" s="34">
        <f>(w_top-(L7+w_gap+w_buffer))/w_char-LEN(G7)</f>
        <v>-0.34809384164222834</v>
      </c>
      <c r="G7" s="50" t="s">
        <v>63</v>
      </c>
      <c r="H7" s="26">
        <v>630</v>
      </c>
      <c r="I7" s="13" t="s">
        <v>40</v>
      </c>
      <c r="J7" s="31">
        <f>MROUND($E7*0.005,5)</f>
        <v>30</v>
      </c>
      <c r="K7" s="32">
        <f>MROUND($E7*0.12,5)</f>
        <v>660</v>
      </c>
      <c r="L7" s="18">
        <f>w_overall/E7*H7</f>
        <v>44.558181818181815</v>
      </c>
      <c r="M7" s="57" t="s">
        <v>49</v>
      </c>
    </row>
    <row r="8" spans="1:13" ht="25" customHeight="1">
      <c r="A8" s="55"/>
      <c r="B8" s="15"/>
      <c r="C8" s="11"/>
      <c r="D8" s="11"/>
      <c r="E8" s="11"/>
      <c r="F8" s="34">
        <f>(L8-w_gap)/w_char-LEN(G8)</f>
        <v>1.7126099706744853</v>
      </c>
      <c r="G8" s="50" t="s">
        <v>62</v>
      </c>
      <c r="H8" s="25">
        <v>2500</v>
      </c>
      <c r="I8" s="13" t="s">
        <v>40</v>
      </c>
      <c r="J8" s="31">
        <f>MROUND($E7*0.3,5)</f>
        <v>1650</v>
      </c>
      <c r="K8" s="32">
        <f>MROUND($E7*0.45,5)</f>
        <v>2475</v>
      </c>
      <c r="L8" s="14">
        <f>w_overall/E7*H8</f>
        <v>176.81818181818181</v>
      </c>
      <c r="M8" s="58" t="s">
        <v>101</v>
      </c>
    </row>
    <row r="9" spans="1:13" ht="25" customHeight="1">
      <c r="A9" s="82" t="s">
        <v>111</v>
      </c>
      <c r="B9" s="15"/>
      <c r="C9" s="11"/>
      <c r="D9" s="11"/>
      <c r="E9" s="11"/>
      <c r="F9" s="34">
        <f>(L9-w_top-w_buffer-w_gap)/w_char-LEN(G9)</f>
        <v>0.94721407624632903</v>
      </c>
      <c r="G9" s="50" t="s">
        <v>59</v>
      </c>
      <c r="H9" s="25">
        <v>4500</v>
      </c>
      <c r="I9" s="13" t="s">
        <v>40</v>
      </c>
      <c r="J9" s="31">
        <f>MROUND($E7*0.7,5)</f>
        <v>3850</v>
      </c>
      <c r="K9" s="32">
        <f>MROUND($E7*0.85,5)</f>
        <v>4675</v>
      </c>
      <c r="L9" s="14">
        <f>w_overall/E7*H9</f>
        <v>318.27272727272725</v>
      </c>
      <c r="M9" s="58" t="s">
        <v>193</v>
      </c>
    </row>
    <row r="10" spans="1:13" ht="25" customHeight="1">
      <c r="A10" s="55"/>
      <c r="B10" s="15"/>
      <c r="C10" s="11"/>
      <c r="D10" s="11"/>
      <c r="E10" s="11"/>
      <c r="F10" s="34">
        <f>(L10-w_bot-w_buffer-w_gap)/w_char-LEN(G10)</f>
        <v>0.22434017595307765</v>
      </c>
      <c r="G10" s="75" t="s">
        <v>140</v>
      </c>
      <c r="H10" s="25">
        <v>5350</v>
      </c>
      <c r="I10" s="13" t="s">
        <v>40</v>
      </c>
      <c r="J10" s="31">
        <f>MROUND($E7*0.9,5)</f>
        <v>4950</v>
      </c>
      <c r="K10" s="32">
        <f>MROUND($E7*1,5)</f>
        <v>5500</v>
      </c>
      <c r="L10" s="14">
        <f>w_overall/E7*H10</f>
        <v>378.39090909090908</v>
      </c>
      <c r="M10" s="65" t="s">
        <v>141</v>
      </c>
    </row>
    <row r="11" spans="1:13" ht="25" customHeight="1" thickBot="1">
      <c r="A11" s="55"/>
      <c r="B11" s="35"/>
      <c r="C11" s="36"/>
      <c r="D11" s="36"/>
      <c r="E11" s="36"/>
      <c r="F11" s="37"/>
      <c r="G11" s="38"/>
      <c r="H11" s="39"/>
      <c r="I11" s="40"/>
      <c r="J11" s="41"/>
      <c r="K11" s="42"/>
      <c r="L11" s="43"/>
      <c r="M11" s="57"/>
    </row>
    <row r="12" spans="1:13" ht="25" customHeight="1">
      <c r="A12" s="55"/>
      <c r="B12" s="16" t="s">
        <v>30</v>
      </c>
      <c r="C12" s="17">
        <f>D7+1</f>
        <v>4951</v>
      </c>
      <c r="D12" s="11">
        <f>E12*0.9</f>
        <v>9900</v>
      </c>
      <c r="E12" s="11">
        <v>11000</v>
      </c>
      <c r="F12" s="34">
        <f>(w_top-(L12+w_gap+w_buffer))/w_char-LEN(G12)</f>
        <v>5.134897360703814</v>
      </c>
      <c r="G12" s="50" t="s">
        <v>57</v>
      </c>
      <c r="H12" s="25">
        <v>1000</v>
      </c>
      <c r="I12" s="13" t="s">
        <v>40</v>
      </c>
      <c r="J12" s="31">
        <f>MROUND($E12*0.005,5)</f>
        <v>55</v>
      </c>
      <c r="K12" s="32">
        <f>MROUND($E12*0.12,5)</f>
        <v>1320</v>
      </c>
      <c r="L12" s="14">
        <f>w_overall/E12*H12</f>
        <v>35.36363636363636</v>
      </c>
      <c r="M12" s="57" t="s">
        <v>104</v>
      </c>
    </row>
    <row r="13" spans="1:13" ht="25" customHeight="1">
      <c r="A13" s="55"/>
      <c r="B13" s="15"/>
      <c r="C13" s="11"/>
      <c r="D13" s="11"/>
      <c r="E13" s="11"/>
      <c r="F13" s="34">
        <f>(L13-w_gap)/w_char-LEN(G13)</f>
        <v>3.7126099706744853</v>
      </c>
      <c r="G13" s="50" t="s">
        <v>26</v>
      </c>
      <c r="H13" s="25">
        <v>5000</v>
      </c>
      <c r="I13" s="13" t="s">
        <v>40</v>
      </c>
      <c r="J13" s="31">
        <f>MROUND($E12*0.3,5)</f>
        <v>3300</v>
      </c>
      <c r="K13" s="32">
        <f>MROUND($E12*0.45,5)</f>
        <v>4950</v>
      </c>
      <c r="L13" s="14">
        <f>w_overall/E12*H13</f>
        <v>176.81818181818181</v>
      </c>
      <c r="M13" s="57" t="s">
        <v>103</v>
      </c>
    </row>
    <row r="14" spans="1:13" ht="25" customHeight="1">
      <c r="A14" s="55"/>
      <c r="B14" s="15"/>
      <c r="C14" s="11"/>
      <c r="D14" s="11"/>
      <c r="E14" s="11"/>
      <c r="F14" s="34">
        <f>(L14-w_top-w_buffer-w_gap)/w_char-LEN(G14)</f>
        <v>-2.9617302052785988</v>
      </c>
      <c r="G14" s="50" t="s">
        <v>137</v>
      </c>
      <c r="H14" s="25">
        <v>8490</v>
      </c>
      <c r="I14" s="13" t="s">
        <v>40</v>
      </c>
      <c r="J14" s="31">
        <f>MROUND($E12*0.7,5)</f>
        <v>7700</v>
      </c>
      <c r="K14" s="32">
        <f>MROUND($E12*0.85,5)</f>
        <v>9350</v>
      </c>
      <c r="L14" s="14">
        <f>w_overall/E12*H14</f>
        <v>300.23727272727268</v>
      </c>
      <c r="M14" s="65" t="s">
        <v>136</v>
      </c>
    </row>
    <row r="15" spans="1:13" ht="25" customHeight="1">
      <c r="A15" s="55"/>
      <c r="B15" s="15"/>
      <c r="C15" s="11"/>
      <c r="D15" s="11"/>
      <c r="E15" s="11"/>
      <c r="F15" s="34">
        <f>(L15-w_bot-w_buffer-w_gap)/w_char-LEN(G15)</f>
        <v>2.3153958944281463</v>
      </c>
      <c r="G15" s="74" t="s">
        <v>138</v>
      </c>
      <c r="H15" s="25">
        <v>10190</v>
      </c>
      <c r="I15" s="13" t="s">
        <v>40</v>
      </c>
      <c r="J15" s="31">
        <f>MROUND($E12*0.9,5)</f>
        <v>9900</v>
      </c>
      <c r="K15" s="32">
        <f>MROUND($E12*1,5)</f>
        <v>11000</v>
      </c>
      <c r="L15" s="14">
        <f>w_overall/E12*H15</f>
        <v>360.35545454545451</v>
      </c>
      <c r="M15" s="65" t="s">
        <v>139</v>
      </c>
    </row>
    <row r="16" spans="1:13" ht="25" customHeight="1" thickBot="1">
      <c r="A16" s="55"/>
      <c r="B16" s="35"/>
      <c r="C16" s="36"/>
      <c r="D16" s="36"/>
      <c r="E16" s="36"/>
      <c r="F16" s="37"/>
      <c r="G16" s="38"/>
      <c r="H16" s="39"/>
      <c r="I16" s="40"/>
      <c r="J16" s="41"/>
      <c r="K16" s="42"/>
      <c r="L16" s="43"/>
      <c r="M16" s="59"/>
    </row>
    <row r="17" spans="1:13" ht="25" customHeight="1">
      <c r="A17" s="55"/>
      <c r="B17" s="16" t="s">
        <v>31</v>
      </c>
      <c r="C17" s="17">
        <f>D12+1</f>
        <v>9901</v>
      </c>
      <c r="D17" s="11">
        <f>E17*0.9</f>
        <v>19800</v>
      </c>
      <c r="E17" s="11">
        <v>22000</v>
      </c>
      <c r="F17" s="34">
        <f>(w_top-(L17+w_gap+w_buffer))/w_char-LEN(G17)</f>
        <v>2.7089442815249249</v>
      </c>
      <c r="G17" s="50" t="s">
        <v>146</v>
      </c>
      <c r="H17" s="25">
        <v>2500</v>
      </c>
      <c r="I17" s="13" t="s">
        <v>40</v>
      </c>
      <c r="J17" s="31">
        <f>MROUND($E17*0.005,5)</f>
        <v>110</v>
      </c>
      <c r="K17" s="32">
        <f>MROUND($E17*0.12,5)</f>
        <v>2640</v>
      </c>
      <c r="L17" s="14">
        <f>w_overall/E17*H17</f>
        <v>44.204545454545453</v>
      </c>
      <c r="M17" s="65" t="s">
        <v>147</v>
      </c>
    </row>
    <row r="18" spans="1:13" ht="25" customHeight="1">
      <c r="A18" s="55"/>
      <c r="B18" s="15"/>
      <c r="C18" s="11"/>
      <c r="D18" s="11"/>
      <c r="E18" s="11"/>
      <c r="F18" s="34">
        <f>(L18-w_gap)/w_char-LEN(G18)</f>
        <v>5.4347507331378289</v>
      </c>
      <c r="G18" s="12" t="s">
        <v>15</v>
      </c>
      <c r="H18" s="25">
        <v>8500</v>
      </c>
      <c r="I18" s="13" t="s">
        <v>40</v>
      </c>
      <c r="J18" s="31">
        <f>MROUND($E17*0.3,5)</f>
        <v>6600</v>
      </c>
      <c r="K18" s="32">
        <f>MROUND($E17*0.45,5)</f>
        <v>9900</v>
      </c>
      <c r="L18" s="14">
        <f>w_overall/E17*H18</f>
        <v>150.29545454545453</v>
      </c>
      <c r="M18" s="58" t="s">
        <v>107</v>
      </c>
    </row>
    <row r="19" spans="1:13" ht="25" customHeight="1">
      <c r="A19" s="55"/>
      <c r="B19" s="15"/>
      <c r="C19" s="11"/>
      <c r="D19" s="11"/>
      <c r="E19" s="11"/>
      <c r="F19" s="34">
        <f>(L19-w_top-w_buffer-w_gap)/w_char-LEN(G19)</f>
        <v>1.3161290322580612</v>
      </c>
      <c r="G19" s="50" t="s">
        <v>142</v>
      </c>
      <c r="H19" s="25">
        <v>18480</v>
      </c>
      <c r="I19" s="13" t="s">
        <v>40</v>
      </c>
      <c r="J19" s="31">
        <f>MROUND($E17*0.7,5)</f>
        <v>15400</v>
      </c>
      <c r="K19" s="32">
        <f>MROUND($E17*0.85,5)</f>
        <v>18700</v>
      </c>
      <c r="L19" s="14">
        <f>w_overall/E17*H19</f>
        <v>326.76</v>
      </c>
      <c r="M19" s="65" t="s">
        <v>143</v>
      </c>
    </row>
    <row r="20" spans="1:13" ht="25" customHeight="1">
      <c r="A20" s="55"/>
      <c r="B20" s="15"/>
      <c r="C20" s="11"/>
      <c r="D20" s="11"/>
      <c r="E20" s="11"/>
      <c r="F20" s="34">
        <f>(L20-w_bot-w_buffer-w_gap)/w_char-LEN(G20)</f>
        <v>7.7698680351906049</v>
      </c>
      <c r="G20" s="50" t="s">
        <v>144</v>
      </c>
      <c r="H20" s="25">
        <v>20890</v>
      </c>
      <c r="I20" s="13" t="s">
        <v>40</v>
      </c>
      <c r="J20" s="31">
        <f>MROUND($E17*0.9,5)</f>
        <v>19800</v>
      </c>
      <c r="K20" s="32">
        <f>MROUND($E17*1,5)</f>
        <v>22000</v>
      </c>
      <c r="L20" s="14">
        <f>w_overall/E17*H20</f>
        <v>369.37318181818176</v>
      </c>
      <c r="M20" s="65" t="s">
        <v>145</v>
      </c>
    </row>
    <row r="21" spans="1:13" ht="25" customHeight="1" thickBot="1">
      <c r="A21" s="55"/>
      <c r="B21" s="35"/>
      <c r="C21" s="36"/>
      <c r="D21" s="36"/>
      <c r="E21" s="36"/>
      <c r="F21" s="37"/>
      <c r="G21" s="38"/>
      <c r="H21" s="39"/>
      <c r="I21" s="40"/>
      <c r="J21" s="41"/>
      <c r="K21" s="42"/>
      <c r="L21" s="43"/>
      <c r="M21" s="59"/>
    </row>
    <row r="22" spans="1:13" ht="25" customHeight="1">
      <c r="A22" s="55"/>
      <c r="B22" s="16" t="s">
        <v>32</v>
      </c>
      <c r="C22" s="17">
        <f>D17+1</f>
        <v>19801</v>
      </c>
      <c r="D22" s="11">
        <f>E22*0.9</f>
        <v>29925</v>
      </c>
      <c r="E22" s="11">
        <v>33250</v>
      </c>
      <c r="F22" s="34">
        <f>(w_top-(L22+w_gap+w_buffer))/w_char-LEN(G22)</f>
        <v>-5.8787290807664334</v>
      </c>
      <c r="G22" s="52" t="s">
        <v>62</v>
      </c>
      <c r="H22" s="25">
        <v>2500</v>
      </c>
      <c r="I22" s="13" t="s">
        <v>40</v>
      </c>
      <c r="J22" s="31">
        <f>MROUND($E22*0.005,5)</f>
        <v>165</v>
      </c>
      <c r="K22" s="32">
        <f>MROUND($E22*0.12,5)</f>
        <v>3990</v>
      </c>
      <c r="L22" s="14">
        <f>w_overall/E22*H22</f>
        <v>29.248120300751882</v>
      </c>
      <c r="M22" s="58" t="s">
        <v>108</v>
      </c>
    </row>
    <row r="23" spans="1:13" ht="25" customHeight="1">
      <c r="A23" s="55"/>
      <c r="B23" s="15"/>
      <c r="C23" s="11"/>
      <c r="D23" s="11"/>
      <c r="E23" s="11"/>
      <c r="F23" s="34">
        <f>(L23-w_gap)/w_char-LEN(G23)</f>
        <v>0.42211981566820356</v>
      </c>
      <c r="G23" s="50" t="s">
        <v>181</v>
      </c>
      <c r="H23" s="25">
        <v>11780</v>
      </c>
      <c r="I23" s="13" t="s">
        <v>40</v>
      </c>
      <c r="J23" s="31">
        <f>MROUND($E22*0.3,5)</f>
        <v>9975</v>
      </c>
      <c r="K23" s="32">
        <f>MROUND($E22*0.45,5)</f>
        <v>14965</v>
      </c>
      <c r="L23" s="14">
        <f>w_overall/E22*H23</f>
        <v>137.81714285714287</v>
      </c>
      <c r="M23" s="65" t="s">
        <v>182</v>
      </c>
    </row>
    <row r="24" spans="1:13" ht="25" customHeight="1">
      <c r="A24" s="55"/>
      <c r="B24" s="15"/>
      <c r="C24" s="11"/>
      <c r="D24" s="11"/>
      <c r="E24" s="11"/>
      <c r="F24" s="34">
        <f>(L24-w_top-w_buffer-w_gap)/w_char-LEN(G24)</f>
        <v>3.146301236963378</v>
      </c>
      <c r="G24" s="52" t="s">
        <v>148</v>
      </c>
      <c r="H24" s="25">
        <v>27840</v>
      </c>
      <c r="I24" s="13" t="s">
        <v>40</v>
      </c>
      <c r="J24" s="31">
        <f>MROUND($E22*0.7,5)</f>
        <v>23275</v>
      </c>
      <c r="K24" s="32">
        <f>MROUND($E22*0.85,5)</f>
        <v>28265</v>
      </c>
      <c r="L24" s="14">
        <f>w_overall/E22*H24</f>
        <v>325.70706766917294</v>
      </c>
      <c r="M24" s="76" t="s">
        <v>77</v>
      </c>
    </row>
    <row r="25" spans="1:13" ht="25" customHeight="1">
      <c r="A25" s="55"/>
      <c r="B25" s="15"/>
      <c r="C25" s="11"/>
      <c r="D25" s="11"/>
      <c r="E25" s="11"/>
      <c r="F25" s="34">
        <f>(L25-w_bot-w_buffer-w_gap)/w_char-LEN(G25)</f>
        <v>1.0673781227261756</v>
      </c>
      <c r="G25" s="52" t="s">
        <v>149</v>
      </c>
      <c r="H25" s="25">
        <v>32260</v>
      </c>
      <c r="I25" s="13" t="s">
        <v>40</v>
      </c>
      <c r="J25" s="31">
        <f>MROUND($E22*0.9,5)</f>
        <v>29925</v>
      </c>
      <c r="K25" s="32">
        <f>MROUND($E22*1,5)</f>
        <v>33250</v>
      </c>
      <c r="L25" s="14">
        <f>w_overall/E22*H25</f>
        <v>377.4177443609023</v>
      </c>
      <c r="M25" s="65" t="s">
        <v>150</v>
      </c>
    </row>
    <row r="26" spans="1:13" ht="25" customHeight="1" thickBot="1">
      <c r="A26" s="55"/>
      <c r="B26" s="35"/>
      <c r="C26" s="36"/>
      <c r="D26" s="36"/>
      <c r="E26" s="36"/>
      <c r="F26" s="37"/>
      <c r="G26" s="38"/>
      <c r="H26" s="39"/>
      <c r="I26" s="40"/>
      <c r="J26" s="41"/>
      <c r="K26" s="42"/>
      <c r="L26" s="43"/>
      <c r="M26" s="59"/>
    </row>
    <row r="27" spans="1:13" ht="25" customHeight="1">
      <c r="A27" s="82" t="s">
        <v>111</v>
      </c>
      <c r="B27" s="16" t="s">
        <v>33</v>
      </c>
      <c r="C27" s="17">
        <f>D22+1</f>
        <v>29926</v>
      </c>
      <c r="D27" s="11">
        <f>E27*0.9</f>
        <v>49950</v>
      </c>
      <c r="E27" s="11">
        <v>55500</v>
      </c>
      <c r="F27" s="34">
        <f>(w_top-(L27+w_gap+w_buffer))/w_char-LEN(G27)</f>
        <v>2.1862830572507974</v>
      </c>
      <c r="G27" s="52" t="s">
        <v>189</v>
      </c>
      <c r="H27" s="25">
        <v>5000</v>
      </c>
      <c r="I27" s="13" t="s">
        <v>40</v>
      </c>
      <c r="J27" s="31">
        <f>MROUND($E27*0.005,5)</f>
        <v>280</v>
      </c>
      <c r="K27" s="32">
        <f>MROUND($E27*0.12,5)</f>
        <v>6660</v>
      </c>
      <c r="L27" s="14">
        <f>w_overall/E27*H27</f>
        <v>35.045045045045043</v>
      </c>
      <c r="M27" s="65" t="s">
        <v>190</v>
      </c>
    </row>
    <row r="28" spans="1:13" ht="25" customHeight="1">
      <c r="A28" s="55"/>
      <c r="B28" s="15"/>
      <c r="C28" s="11"/>
      <c r="D28" s="11"/>
      <c r="E28" s="11"/>
      <c r="F28" s="34">
        <f>(L28-w_gap)/w_char-LEN(G28)</f>
        <v>3.0617930834059877</v>
      </c>
      <c r="G28" s="52" t="s">
        <v>151</v>
      </c>
      <c r="H28" s="25">
        <v>23767</v>
      </c>
      <c r="I28" s="13" t="s">
        <v>40</v>
      </c>
      <c r="J28" s="31">
        <f>MROUND($E27*0.3,5)</f>
        <v>16650</v>
      </c>
      <c r="K28" s="32">
        <f>MROUND($E27*0.45,5)</f>
        <v>24975</v>
      </c>
      <c r="L28" s="14">
        <f>w_overall/E27*H28</f>
        <v>166.58311711711713</v>
      </c>
      <c r="M28" s="65" t="s">
        <v>152</v>
      </c>
    </row>
    <row r="29" spans="1:13" ht="25" customHeight="1">
      <c r="A29" s="55" t="s">
        <v>200</v>
      </c>
      <c r="B29" s="15"/>
      <c r="C29" s="11"/>
      <c r="D29" s="11"/>
      <c r="E29" s="11"/>
      <c r="F29" s="34">
        <f>(L29-w_top-w_buffer-w_gap)/w_char-LEN(G29)</f>
        <v>1.0932868352223188</v>
      </c>
      <c r="G29" s="77" t="s">
        <v>184</v>
      </c>
      <c r="H29" s="25">
        <v>42000</v>
      </c>
      <c r="I29" s="13" t="s">
        <v>40</v>
      </c>
      <c r="J29" s="31">
        <f>MROUND($E27*0.7,5)</f>
        <v>38850</v>
      </c>
      <c r="K29" s="32">
        <f>MROUND($E27*0.85,5)</f>
        <v>47175</v>
      </c>
      <c r="L29" s="14">
        <f>w_overall/E27*H29</f>
        <v>294.37837837837839</v>
      </c>
      <c r="M29" s="65" t="s">
        <v>185</v>
      </c>
    </row>
    <row r="30" spans="1:13" ht="25" customHeight="1">
      <c r="A30" s="55"/>
      <c r="B30" s="15"/>
      <c r="C30" s="11"/>
      <c r="D30" s="11"/>
      <c r="E30" s="11"/>
      <c r="F30" s="34">
        <f>(L30-w_bot-w_buffer-w_gap)/w_char-LEN(G30)</f>
        <v>6.4988084859052577</v>
      </c>
      <c r="G30" s="50" t="s">
        <v>155</v>
      </c>
      <c r="H30" s="25">
        <v>52460</v>
      </c>
      <c r="I30" s="13" t="s">
        <v>40</v>
      </c>
      <c r="J30" s="31">
        <f>MROUND($E27*0.9,5)</f>
        <v>49950</v>
      </c>
      <c r="K30" s="32">
        <f>MROUND($E27*1,5)</f>
        <v>55500</v>
      </c>
      <c r="L30" s="14">
        <f>w_overall/E27*H30</f>
        <v>367.69261261261261</v>
      </c>
      <c r="M30" s="65" t="s">
        <v>156</v>
      </c>
    </row>
    <row r="31" spans="1:13" ht="25" customHeight="1" thickBot="1">
      <c r="A31" s="55"/>
      <c r="B31" s="35"/>
      <c r="C31" s="36"/>
      <c r="D31" s="36"/>
      <c r="E31" s="36"/>
      <c r="F31" s="37"/>
      <c r="G31" s="38"/>
      <c r="H31" s="39"/>
      <c r="I31" s="40"/>
      <c r="J31" s="41"/>
      <c r="K31" s="42"/>
      <c r="L31" s="43"/>
      <c r="M31" s="59"/>
    </row>
    <row r="32" spans="1:13" ht="25" customHeight="1">
      <c r="A32" s="82" t="s">
        <v>111</v>
      </c>
      <c r="B32" s="16" t="s">
        <v>34</v>
      </c>
      <c r="C32" s="17">
        <f>D27+1</f>
        <v>49951</v>
      </c>
      <c r="D32" s="11">
        <f>E32*0.9</f>
        <v>74925</v>
      </c>
      <c r="E32" s="11">
        <v>83250</v>
      </c>
      <c r="F32" s="34">
        <f>(w_top-(L32+w_gap+w_buffer))/w_char-LEN(G32)</f>
        <v>2.8094546159062297</v>
      </c>
      <c r="G32" s="50" t="s">
        <v>157</v>
      </c>
      <c r="H32" s="25">
        <v>8000</v>
      </c>
      <c r="I32" s="13" t="s">
        <v>40</v>
      </c>
      <c r="J32" s="31">
        <f>MROUND($E32*0.005,5)</f>
        <v>415</v>
      </c>
      <c r="K32" s="32">
        <f>MROUND($E32*0.12,5)</f>
        <v>9990</v>
      </c>
      <c r="L32" s="14">
        <f>w_overall/E32*H32</f>
        <v>37.381381381381381</v>
      </c>
      <c r="M32" s="65" t="s">
        <v>193</v>
      </c>
    </row>
    <row r="33" spans="1:13" ht="25" customHeight="1">
      <c r="A33" s="55"/>
      <c r="B33" s="15"/>
      <c r="C33" s="11"/>
      <c r="D33" s="11"/>
      <c r="E33" s="11"/>
      <c r="F33" s="34">
        <f>(L33-w_gap)/w_char-LEN(G33)</f>
        <v>0.70010655817107548</v>
      </c>
      <c r="G33" s="74" t="s">
        <v>159</v>
      </c>
      <c r="H33" s="25">
        <v>31190</v>
      </c>
      <c r="I33" s="13" t="s">
        <v>40</v>
      </c>
      <c r="J33" s="31">
        <f>MROUND($E32*0.3,5)</f>
        <v>24975</v>
      </c>
      <c r="K33" s="32">
        <f>MROUND($E32*0.45,5)</f>
        <v>37465</v>
      </c>
      <c r="L33" s="14">
        <f>w_overall/E32*H33</f>
        <v>145.74066066066067</v>
      </c>
      <c r="M33" s="65" t="s">
        <v>160</v>
      </c>
    </row>
    <row r="34" spans="1:13" ht="25" customHeight="1">
      <c r="A34" s="55"/>
      <c r="B34" s="15"/>
      <c r="C34" s="11"/>
      <c r="D34" s="11"/>
      <c r="E34" s="11"/>
      <c r="F34" s="34">
        <f>(L34-w_top-w_buffer-w_gap)/w_char-LEN(G34)</f>
        <v>-3.4517097742904177</v>
      </c>
      <c r="G34" s="50" t="s">
        <v>161</v>
      </c>
      <c r="H34" s="25">
        <v>60950</v>
      </c>
      <c r="I34" s="13" t="s">
        <v>40</v>
      </c>
      <c r="J34" s="31">
        <f>MROUND($E32*0.7,5)</f>
        <v>58275</v>
      </c>
      <c r="K34" s="32">
        <f>MROUND($E32*0.85,5)</f>
        <v>70765</v>
      </c>
      <c r="L34" s="14">
        <f>w_overall/E32*H34</f>
        <v>284.79939939939942</v>
      </c>
      <c r="M34" s="65" t="s">
        <v>162</v>
      </c>
    </row>
    <row r="35" spans="1:13" ht="25" customHeight="1">
      <c r="A35" s="55"/>
      <c r="B35" s="15"/>
      <c r="C35" s="11"/>
      <c r="D35" s="11"/>
      <c r="E35" s="11"/>
      <c r="F35" s="34">
        <f>(L35-w_bot-w_buffer-w_gap)/w_char-LEN(G35)</f>
        <v>1.2072459556330593</v>
      </c>
      <c r="G35" s="50" t="s">
        <v>163</v>
      </c>
      <c r="H35" s="25">
        <v>79630</v>
      </c>
      <c r="I35" s="13" t="s">
        <v>40</v>
      </c>
      <c r="J35" s="31">
        <f>MROUND($E32*0.9,5)</f>
        <v>74925</v>
      </c>
      <c r="K35" s="32">
        <f>MROUND($E32*1,5)</f>
        <v>83250</v>
      </c>
      <c r="L35" s="14">
        <f>w_overall/E32*H35</f>
        <v>372.08492492492496</v>
      </c>
      <c r="M35" s="65" t="s">
        <v>164</v>
      </c>
    </row>
    <row r="36" spans="1:13" ht="25" customHeight="1" thickBot="1">
      <c r="A36" s="55"/>
      <c r="B36" s="35"/>
      <c r="C36" s="36"/>
      <c r="D36" s="36"/>
      <c r="E36" s="36"/>
      <c r="F36" s="37"/>
      <c r="G36" s="38"/>
      <c r="H36" s="39"/>
      <c r="I36" s="40"/>
      <c r="J36" s="41"/>
      <c r="K36" s="42"/>
      <c r="L36" s="43"/>
      <c r="M36" s="59"/>
    </row>
    <row r="37" spans="1:13" ht="25" customHeight="1">
      <c r="A37" s="82" t="s">
        <v>111</v>
      </c>
      <c r="B37" s="16" t="s">
        <v>35</v>
      </c>
      <c r="C37" s="17">
        <f>D32+1</f>
        <v>74926</v>
      </c>
      <c r="D37" s="11">
        <f>E37*0.9</f>
        <v>126000</v>
      </c>
      <c r="E37" s="11">
        <v>140000</v>
      </c>
      <c r="F37" s="34">
        <f>(w_top-(L37+w_gap+w_buffer))/w_char-LEN(G37)</f>
        <v>1.0293778801843345</v>
      </c>
      <c r="G37" s="50" t="s">
        <v>45</v>
      </c>
      <c r="H37" s="25">
        <v>8500</v>
      </c>
      <c r="I37" s="13" t="s">
        <v>40</v>
      </c>
      <c r="J37" s="31">
        <f>MROUND($E37*0.005,5)</f>
        <v>700</v>
      </c>
      <c r="K37" s="32">
        <f>MROUND($E37*0.12,5)</f>
        <v>16800</v>
      </c>
      <c r="L37" s="14">
        <f>w_overall/E37*H37</f>
        <v>23.61785714285714</v>
      </c>
      <c r="M37" s="65" t="s">
        <v>191</v>
      </c>
    </row>
    <row r="38" spans="1:13" ht="25" customHeight="1">
      <c r="A38" s="55" t="s">
        <v>200</v>
      </c>
      <c r="B38" s="15"/>
      <c r="C38" s="11"/>
      <c r="D38" s="11"/>
      <c r="E38" s="11"/>
      <c r="F38" s="34">
        <f>(L38-w_gap)/w_char-LEN(G38)</f>
        <v>4.2275806451612858</v>
      </c>
      <c r="G38" s="50" t="s">
        <v>187</v>
      </c>
      <c r="H38" s="25">
        <v>55860</v>
      </c>
      <c r="I38" s="13" t="s">
        <v>40</v>
      </c>
      <c r="J38" s="31">
        <f>MROUND($E37*0.3,5)</f>
        <v>42000</v>
      </c>
      <c r="K38" s="32">
        <f>MROUND($E37*0.45,5)</f>
        <v>63000</v>
      </c>
      <c r="L38" s="14">
        <f>w_overall/E37*H38</f>
        <v>155.21099999999998</v>
      </c>
      <c r="M38" s="65" t="s">
        <v>188</v>
      </c>
    </row>
    <row r="39" spans="1:13" ht="25" customHeight="1">
      <c r="A39" s="55"/>
      <c r="B39" s="15"/>
      <c r="C39" s="11"/>
      <c r="D39" s="11"/>
      <c r="E39" s="11"/>
      <c r="F39" s="34">
        <f>(L39-w_top-w_buffer-w_gap)/w_char-LEN(G39)</f>
        <v>-0.25302995391705707</v>
      </c>
      <c r="G39" s="52" t="s">
        <v>165</v>
      </c>
      <c r="H39" s="25">
        <v>116330</v>
      </c>
      <c r="I39" s="13" t="s">
        <v>40</v>
      </c>
      <c r="J39" s="31">
        <f>MROUND($E37*0.7,5)</f>
        <v>98000</v>
      </c>
      <c r="K39" s="32">
        <f>MROUND($E37*0.85,5)</f>
        <v>119000</v>
      </c>
      <c r="L39" s="14">
        <f>w_overall/E37*H39</f>
        <v>323.23121428571426</v>
      </c>
      <c r="M39" s="65" t="s">
        <v>166</v>
      </c>
    </row>
    <row r="40" spans="1:13" ht="25" customHeight="1">
      <c r="A40" s="55"/>
      <c r="B40" s="15"/>
      <c r="C40" s="11"/>
      <c r="D40" s="11"/>
      <c r="E40" s="11"/>
      <c r="F40" s="34">
        <f>(L40-w_bot-w_buffer-w_gap)/w_char-LEN(G40)</f>
        <v>10.138375576036861</v>
      </c>
      <c r="G40" s="50" t="s">
        <v>167</v>
      </c>
      <c r="H40" s="25">
        <v>135990</v>
      </c>
      <c r="I40" s="13" t="s">
        <v>40</v>
      </c>
      <c r="J40" s="31">
        <f>MROUND($E37*0.9,5)</f>
        <v>126000</v>
      </c>
      <c r="K40" s="32">
        <f>MROUND($E37*1,5)</f>
        <v>140000</v>
      </c>
      <c r="L40" s="14">
        <f>w_overall/E37*H40</f>
        <v>377.85792857142854</v>
      </c>
      <c r="M40" s="65" t="s">
        <v>168</v>
      </c>
    </row>
    <row r="41" spans="1:13" ht="35.25" customHeight="1" thickBot="1">
      <c r="A41" s="55"/>
      <c r="B41" s="35"/>
      <c r="C41" s="36"/>
      <c r="D41" s="36"/>
      <c r="E41" s="36"/>
      <c r="F41" s="37"/>
      <c r="G41" s="38"/>
      <c r="H41" s="39"/>
      <c r="I41" s="40"/>
      <c r="J41" s="41"/>
      <c r="K41" s="42"/>
      <c r="L41" s="43"/>
      <c r="M41" s="59"/>
    </row>
    <row r="42" spans="1:13" ht="25" customHeight="1">
      <c r="A42" s="55"/>
      <c r="B42" s="16" t="s">
        <v>36</v>
      </c>
      <c r="C42" s="17">
        <f>D37+1</f>
        <v>126001</v>
      </c>
      <c r="D42" s="11">
        <v>250000</v>
      </c>
      <c r="E42" s="21">
        <v>280000</v>
      </c>
      <c r="F42" s="34">
        <f>(w_top-(L42+w_gap+w_buffer))/w_char-LEN(G42)</f>
        <v>2.4351612903225792</v>
      </c>
      <c r="G42" s="74" t="s">
        <v>169</v>
      </c>
      <c r="H42" s="27">
        <v>33040</v>
      </c>
      <c r="I42" s="13" t="s">
        <v>40</v>
      </c>
      <c r="J42" s="31">
        <f>MROUND($E42*0.005,5)</f>
        <v>1400</v>
      </c>
      <c r="K42" s="32">
        <f>MROUND($E42*0.12,5)</f>
        <v>33600</v>
      </c>
      <c r="L42" s="14">
        <f>w_overall/E42*H42</f>
        <v>45.902000000000001</v>
      </c>
      <c r="M42" s="65" t="s">
        <v>170</v>
      </c>
    </row>
    <row r="43" spans="1:13" ht="25" customHeight="1">
      <c r="A43" s="55"/>
      <c r="B43" s="20"/>
      <c r="C43" s="21"/>
      <c r="D43" s="21"/>
      <c r="E43" s="21"/>
      <c r="F43" s="34">
        <f>(L43-w_gap)/w_char-LEN(G43)</f>
        <v>1.6129032258060505E-2</v>
      </c>
      <c r="G43" s="77" t="s">
        <v>184</v>
      </c>
      <c r="H43" s="27">
        <v>84000</v>
      </c>
      <c r="I43" s="13" t="s">
        <v>40</v>
      </c>
      <c r="J43" s="31">
        <f>MROUND($E42*0.3,5)</f>
        <v>84000</v>
      </c>
      <c r="K43" s="32">
        <f>MROUND($E42*0.45,5)</f>
        <v>126000</v>
      </c>
      <c r="L43" s="14">
        <f>w_overall/E42*H43</f>
        <v>116.69999999999999</v>
      </c>
      <c r="M43" s="65" t="s">
        <v>185</v>
      </c>
    </row>
    <row r="44" spans="1:13" ht="25" customHeight="1">
      <c r="A44" s="55"/>
      <c r="B44" s="20"/>
      <c r="C44" s="21"/>
      <c r="D44" s="21"/>
      <c r="E44" s="21"/>
      <c r="F44" s="34">
        <f>(L44-w_top-w_buffer-w_gap)/w_char-LEN(G44)</f>
        <v>7.7404493087557569</v>
      </c>
      <c r="G44" s="19" t="s">
        <v>115</v>
      </c>
      <c r="H44" s="27">
        <v>214780</v>
      </c>
      <c r="I44" s="13" t="s">
        <v>40</v>
      </c>
      <c r="J44" s="31">
        <f>MROUND($E42*0.7,5)</f>
        <v>196000</v>
      </c>
      <c r="K44" s="32">
        <f>MROUND($E42*0.85,5)</f>
        <v>238000</v>
      </c>
      <c r="L44" s="14">
        <f>w_overall/E42*H44</f>
        <v>298.3907857142857</v>
      </c>
      <c r="M44" s="65" t="s">
        <v>125</v>
      </c>
    </row>
    <row r="45" spans="1:13" ht="25" customHeight="1">
      <c r="A45" s="55"/>
      <c r="B45" s="20"/>
      <c r="C45" s="21"/>
      <c r="D45" s="21"/>
      <c r="E45" s="21"/>
      <c r="F45" s="34">
        <f>(L45-w_bot-w_buffer-w_gap)/w_char-LEN(G45)</f>
        <v>6.258358294930872</v>
      </c>
      <c r="G45" s="19" t="s">
        <v>173</v>
      </c>
      <c r="H45" s="27">
        <v>263590</v>
      </c>
      <c r="I45" s="13" t="s">
        <v>40</v>
      </c>
      <c r="J45" s="31">
        <f>MROUND($E42*0.9,5)</f>
        <v>252000</v>
      </c>
      <c r="K45" s="32">
        <f>MROUND($E42*1,5)</f>
        <v>280000</v>
      </c>
      <c r="L45" s="14">
        <f>w_overall/E42*H45</f>
        <v>366.20182142857141</v>
      </c>
      <c r="M45" s="65" t="s">
        <v>174</v>
      </c>
    </row>
    <row r="46" spans="1:13" ht="25" customHeight="1" thickBot="1">
      <c r="A46" s="55"/>
      <c r="B46" s="35"/>
      <c r="C46" s="36"/>
      <c r="D46" s="36"/>
      <c r="E46" s="36"/>
      <c r="F46" s="37"/>
      <c r="G46" s="38"/>
      <c r="H46" s="39"/>
      <c r="I46" s="40"/>
      <c r="J46" s="41"/>
      <c r="K46" s="42"/>
      <c r="L46" s="43"/>
      <c r="M46" s="59"/>
    </row>
    <row r="47" spans="1:13" ht="25" customHeight="1">
      <c r="A47" s="55"/>
      <c r="B47" s="16" t="s">
        <v>37</v>
      </c>
      <c r="C47" s="17">
        <f>D42+1</f>
        <v>250001</v>
      </c>
      <c r="D47" s="11"/>
      <c r="E47" s="21">
        <v>500000</v>
      </c>
      <c r="F47" s="34">
        <f>(w_top-(L47+w_gap+w_buffer))/w_char-LEN(G47)</f>
        <v>-2.9851032258064514</v>
      </c>
      <c r="G47" s="74" t="s">
        <v>175</v>
      </c>
      <c r="H47" s="27">
        <v>54380</v>
      </c>
      <c r="I47" s="13" t="s">
        <v>40</v>
      </c>
      <c r="J47" s="31">
        <f>MROUND($E47*0.005,5)</f>
        <v>2500</v>
      </c>
      <c r="K47" s="32">
        <f>MROUND($E47*0.12,5)</f>
        <v>60000</v>
      </c>
      <c r="L47" s="14">
        <f>w_overall/E47*H47</f>
        <v>42.307639999999999</v>
      </c>
      <c r="M47" s="65" t="s">
        <v>176</v>
      </c>
    </row>
    <row r="48" spans="1:13" ht="25" customHeight="1">
      <c r="A48" s="55"/>
      <c r="B48" s="20"/>
      <c r="C48" s="21"/>
      <c r="D48" s="21"/>
      <c r="E48" s="21"/>
      <c r="F48" s="34">
        <f>(L48-w_gap)/w_char-LEN(G48)</f>
        <v>14.144974193548389</v>
      </c>
      <c r="G48" s="19" t="s">
        <v>115</v>
      </c>
      <c r="H48" s="27">
        <v>214780</v>
      </c>
      <c r="I48" s="13" t="s">
        <v>40</v>
      </c>
      <c r="J48" s="31">
        <f>MROUND($E47*0.3,5)</f>
        <v>150000</v>
      </c>
      <c r="K48" s="32">
        <f>MROUND($E47*0.45,5)</f>
        <v>225000</v>
      </c>
      <c r="L48" s="14">
        <f>w_overall/E47*H48</f>
        <v>167.09884000000002</v>
      </c>
      <c r="M48" s="65" t="s">
        <v>125</v>
      </c>
    </row>
    <row r="49" spans="1:13" ht="25" customHeight="1">
      <c r="A49" s="55"/>
      <c r="B49" s="20"/>
      <c r="C49" s="21"/>
      <c r="D49" s="21"/>
      <c r="E49" s="21"/>
      <c r="F49" s="34">
        <f>(L49-w_top-w_buffer-w_gap)/w_char-LEN(G49)</f>
        <v>2.1863483870967819</v>
      </c>
      <c r="G49" s="19" t="s">
        <v>177</v>
      </c>
      <c r="H49" s="27">
        <v>379120</v>
      </c>
      <c r="I49" s="13" t="s">
        <v>40</v>
      </c>
      <c r="J49" s="31">
        <f>MROUND($E47*0.7,5)</f>
        <v>350000</v>
      </c>
      <c r="K49" s="32">
        <f>MROUND($E47*0.85,5)</f>
        <v>425000</v>
      </c>
      <c r="L49" s="14">
        <f>w_overall/E47*H49</f>
        <v>294.95536000000004</v>
      </c>
      <c r="M49" s="65" t="s">
        <v>178</v>
      </c>
    </row>
    <row r="50" spans="1:13" ht="25" customHeight="1">
      <c r="A50" s="55"/>
      <c r="B50" s="20"/>
      <c r="C50" s="21"/>
      <c r="D50" s="21"/>
      <c r="E50" s="21"/>
      <c r="F50" s="34">
        <f>(L50-w_bot-w_buffer-w_gap)/w_char-LEN(G50)</f>
        <v>7.1420000000000066</v>
      </c>
      <c r="G50" s="51" t="s">
        <v>179</v>
      </c>
      <c r="H50" s="27">
        <v>461800</v>
      </c>
      <c r="I50" s="13" t="s">
        <v>40</v>
      </c>
      <c r="J50" s="31">
        <f>MROUND($E47*0.9,5)</f>
        <v>450000</v>
      </c>
      <c r="K50" s="32">
        <f>MROUND($E47*1,5)</f>
        <v>500000</v>
      </c>
      <c r="L50" s="14">
        <f>w_overall/E47*H50</f>
        <v>359.28040000000004</v>
      </c>
      <c r="M50" s="65" t="s">
        <v>180</v>
      </c>
    </row>
    <row r="51" spans="1:13" ht="25" customHeight="1" thickBot="1">
      <c r="A51" s="55"/>
      <c r="B51" s="35"/>
      <c r="C51" s="36"/>
      <c r="D51" s="36"/>
      <c r="E51" s="36"/>
      <c r="F51" s="37"/>
      <c r="G51" s="38"/>
      <c r="H51" s="39"/>
      <c r="I51" s="40"/>
      <c r="J51" s="41"/>
      <c r="K51" s="42"/>
      <c r="L51" s="43"/>
      <c r="M51" s="60"/>
    </row>
    <row r="52" spans="1:13" ht="25" customHeight="1">
      <c r="A52" s="55"/>
      <c r="B52" s="9"/>
      <c r="C52" s="9"/>
      <c r="D52" s="9"/>
      <c r="E52" s="9"/>
      <c r="F52" s="9"/>
      <c r="H52" s="9"/>
      <c r="I52" s="9"/>
      <c r="J52" s="9"/>
      <c r="K52" s="9"/>
      <c r="L52" s="9"/>
    </row>
    <row r="53" spans="1:13" ht="25" customHeight="1">
      <c r="A53" s="55"/>
      <c r="B53" s="9"/>
      <c r="C53" s="9"/>
      <c r="D53" s="9"/>
      <c r="E53" s="9"/>
      <c r="F53" s="9"/>
      <c r="H53" s="9"/>
      <c r="I53" s="9"/>
      <c r="J53" s="9"/>
      <c r="K53" s="9"/>
      <c r="L53" s="9"/>
    </row>
    <row r="54" spans="1:13" ht="25" customHeight="1">
      <c r="A54" s="55"/>
      <c r="B54" s="9"/>
      <c r="C54" s="9"/>
      <c r="D54" s="9"/>
      <c r="E54" s="9"/>
      <c r="F54" s="9"/>
      <c r="H54" s="9"/>
      <c r="I54" s="9"/>
      <c r="J54" s="9"/>
      <c r="K54" s="9"/>
      <c r="L54" s="9"/>
    </row>
    <row r="55" spans="1:13" ht="25" customHeight="1">
      <c r="A55" s="55"/>
      <c r="B55" s="9"/>
      <c r="C55" s="9"/>
      <c r="D55" s="9"/>
      <c r="E55" s="9"/>
      <c r="F55" s="9"/>
      <c r="H55" s="9"/>
      <c r="I55" s="9"/>
      <c r="J55" s="9"/>
      <c r="K55" s="9"/>
      <c r="L55" s="9"/>
    </row>
    <row r="56" spans="1:13" ht="25" customHeight="1">
      <c r="A56" s="55"/>
      <c r="B56" s="9"/>
      <c r="C56" s="9"/>
      <c r="D56" s="9"/>
      <c r="E56" s="9"/>
      <c r="F56" s="9"/>
      <c r="H56" s="9"/>
      <c r="I56" s="9"/>
      <c r="J56" s="9"/>
      <c r="K56" s="9"/>
      <c r="L56" s="9"/>
    </row>
    <row r="57" spans="1:13" ht="25" customHeight="1">
      <c r="A57" s="55"/>
      <c r="B57" s="9"/>
      <c r="C57" s="9"/>
      <c r="D57" s="9"/>
      <c r="E57" s="9"/>
      <c r="F57" s="9"/>
      <c r="H57" s="9"/>
      <c r="I57" s="9"/>
      <c r="J57" s="9"/>
      <c r="K57" s="9"/>
      <c r="L57" s="9"/>
    </row>
    <row r="58" spans="1:13" ht="25" customHeight="1">
      <c r="A58" s="55"/>
      <c r="B58" s="9"/>
      <c r="C58" s="9"/>
      <c r="D58" s="9"/>
      <c r="E58" s="9"/>
      <c r="F58" s="9"/>
      <c r="H58" s="9"/>
      <c r="I58" s="9"/>
      <c r="J58" s="9"/>
      <c r="K58" s="9"/>
      <c r="L58" s="9"/>
    </row>
    <row r="59" spans="1:13" ht="25" customHeight="1">
      <c r="A59" s="55"/>
      <c r="B59" s="9"/>
      <c r="C59" s="9"/>
      <c r="D59" s="9"/>
      <c r="E59" s="9"/>
      <c r="F59" s="9"/>
      <c r="H59" s="9"/>
      <c r="I59" s="9"/>
      <c r="J59" s="9"/>
      <c r="K59" s="9"/>
      <c r="L59" s="9"/>
    </row>
    <row r="60" spans="1:13" ht="25" customHeight="1">
      <c r="A60" s="55"/>
      <c r="B60" s="9"/>
      <c r="C60" s="9"/>
      <c r="D60" s="9"/>
      <c r="E60" s="9"/>
      <c r="F60" s="9"/>
      <c r="H60" s="9"/>
      <c r="I60" s="9"/>
      <c r="J60" s="9"/>
      <c r="K60" s="9"/>
      <c r="L60" s="9"/>
    </row>
    <row r="61" spans="1:13" ht="25" customHeight="1">
      <c r="A61" s="55"/>
      <c r="B61" s="9"/>
      <c r="C61" s="9"/>
      <c r="D61" s="9"/>
      <c r="E61" s="9"/>
      <c r="F61" s="9"/>
      <c r="H61" s="9"/>
      <c r="I61" s="9"/>
      <c r="J61" s="9"/>
      <c r="K61" s="9"/>
      <c r="L61" s="9"/>
    </row>
    <row r="62" spans="1:13" ht="25" customHeight="1">
      <c r="A62" s="55"/>
      <c r="B62" s="9"/>
      <c r="C62" s="9"/>
      <c r="D62" s="9"/>
      <c r="E62" s="9"/>
      <c r="F62" s="9"/>
      <c r="H62" s="9"/>
      <c r="I62" s="9"/>
      <c r="J62" s="9"/>
      <c r="K62" s="9"/>
      <c r="L62" s="9"/>
    </row>
    <row r="63" spans="1:13" ht="25" customHeight="1">
      <c r="A63" s="55"/>
      <c r="B63" s="9"/>
      <c r="C63" s="9"/>
      <c r="D63" s="9"/>
      <c r="E63" s="9"/>
      <c r="F63" s="9"/>
      <c r="H63" s="9"/>
      <c r="I63" s="9"/>
      <c r="J63" s="9"/>
      <c r="K63" s="9"/>
      <c r="L63" s="9"/>
    </row>
    <row r="64" spans="1:13" ht="25" customHeight="1">
      <c r="A64" s="55"/>
      <c r="B64" s="9"/>
      <c r="C64" s="9"/>
      <c r="D64" s="9"/>
      <c r="E64" s="9"/>
      <c r="F64" s="9"/>
      <c r="H64" s="9"/>
      <c r="I64" s="9"/>
      <c r="J64" s="9"/>
      <c r="K64" s="9"/>
      <c r="L64" s="9"/>
    </row>
    <row r="65" spans="1:12" ht="25" customHeight="1">
      <c r="A65" s="55"/>
      <c r="B65" s="9"/>
      <c r="C65" s="9"/>
      <c r="D65" s="9"/>
      <c r="E65" s="9"/>
      <c r="F65" s="9"/>
      <c r="H65" s="9"/>
      <c r="I65" s="9"/>
      <c r="J65" s="9"/>
      <c r="K65" s="9"/>
      <c r="L65" s="9"/>
    </row>
    <row r="66" spans="1:12" ht="25" customHeight="1">
      <c r="A66" s="55"/>
      <c r="B66" s="9"/>
      <c r="C66" s="9"/>
      <c r="D66" s="9"/>
      <c r="E66" s="9"/>
      <c r="F66" s="9"/>
      <c r="H66" s="9"/>
      <c r="I66" s="9"/>
      <c r="J66" s="9"/>
      <c r="K66" s="9"/>
      <c r="L66" s="9"/>
    </row>
    <row r="67" spans="1:12" ht="25" customHeight="1">
      <c r="A67" s="55"/>
      <c r="B67" s="9"/>
      <c r="C67" s="9"/>
      <c r="D67" s="9"/>
      <c r="E67" s="9"/>
      <c r="F67" s="9"/>
      <c r="H67" s="9"/>
      <c r="I67" s="9"/>
      <c r="J67" s="9"/>
      <c r="K67" s="9"/>
      <c r="L67" s="9"/>
    </row>
    <row r="68" spans="1:12" ht="25" customHeight="1">
      <c r="A68" s="55"/>
      <c r="B68" s="9"/>
      <c r="C68" s="9"/>
      <c r="D68" s="9"/>
      <c r="E68" s="9"/>
      <c r="F68" s="9"/>
      <c r="H68" s="9"/>
      <c r="I68" s="9"/>
      <c r="J68" s="9"/>
      <c r="K68" s="9"/>
      <c r="L68" s="9"/>
    </row>
    <row r="69" spans="1:12" ht="25" customHeight="1">
      <c r="A69" s="55"/>
      <c r="B69" s="9"/>
      <c r="C69" s="9"/>
      <c r="D69" s="9"/>
      <c r="E69" s="9"/>
      <c r="F69" s="9"/>
      <c r="H69" s="9"/>
      <c r="I69" s="9"/>
      <c r="J69" s="9"/>
      <c r="K69" s="9"/>
      <c r="L69" s="9"/>
    </row>
    <row r="70" spans="1:12" ht="25" customHeight="1">
      <c r="A70" s="55"/>
      <c r="B70" s="9"/>
      <c r="C70" s="9"/>
      <c r="D70" s="9"/>
      <c r="E70" s="9"/>
      <c r="F70" s="9"/>
      <c r="H70" s="9"/>
      <c r="I70" s="9"/>
      <c r="J70" s="9"/>
      <c r="K70" s="9"/>
      <c r="L70" s="9"/>
    </row>
    <row r="71" spans="1:12" ht="25" customHeight="1">
      <c r="A71" s="55"/>
      <c r="B71" s="9"/>
      <c r="C71" s="9"/>
      <c r="D71" s="9"/>
      <c r="E71" s="9"/>
      <c r="F71" s="9"/>
      <c r="H71" s="9"/>
      <c r="I71" s="9"/>
      <c r="J71" s="9"/>
      <c r="K71" s="9"/>
      <c r="L71" s="9"/>
    </row>
    <row r="72" spans="1:12" ht="25" customHeight="1">
      <c r="A72" s="55"/>
      <c r="B72" s="9"/>
      <c r="C72" s="9"/>
      <c r="D72" s="9"/>
      <c r="E72" s="9"/>
      <c r="F72" s="9"/>
      <c r="H72" s="9"/>
      <c r="I72" s="9"/>
      <c r="J72" s="9"/>
      <c r="K72" s="9"/>
      <c r="L72" s="9"/>
    </row>
    <row r="73" spans="1:12" ht="25" customHeight="1">
      <c r="A73" s="55"/>
      <c r="B73" s="9"/>
      <c r="C73" s="9"/>
      <c r="D73" s="9"/>
      <c r="E73" s="9"/>
      <c r="F73" s="9"/>
      <c r="H73" s="9"/>
      <c r="I73" s="9"/>
      <c r="J73" s="9"/>
      <c r="K73" s="9"/>
      <c r="L73" s="9"/>
    </row>
    <row r="74" spans="1:12" ht="25" customHeight="1">
      <c r="A74" s="55"/>
      <c r="B74" s="9"/>
      <c r="C74" s="9"/>
      <c r="D74" s="9"/>
      <c r="E74" s="9"/>
      <c r="F74" s="9"/>
      <c r="H74" s="9"/>
      <c r="I74" s="9"/>
      <c r="J74" s="9"/>
      <c r="K74" s="9"/>
      <c r="L74" s="9"/>
    </row>
    <row r="75" spans="1:12" ht="25" customHeight="1">
      <c r="A75" s="55"/>
      <c r="B75" s="9"/>
      <c r="C75" s="9"/>
      <c r="D75" s="9"/>
      <c r="E75" s="9"/>
      <c r="F75" s="9"/>
      <c r="H75" s="9"/>
      <c r="I75" s="9"/>
      <c r="J75" s="9"/>
      <c r="K75" s="9"/>
      <c r="L75" s="9"/>
    </row>
    <row r="76" spans="1:12" ht="25" customHeight="1">
      <c r="A76" s="55"/>
      <c r="B76" s="9"/>
      <c r="C76" s="9"/>
      <c r="D76" s="9"/>
      <c r="E76" s="9"/>
      <c r="F76" s="9"/>
      <c r="H76" s="9"/>
      <c r="I76" s="9"/>
      <c r="J76" s="9"/>
      <c r="K76" s="9"/>
      <c r="L76" s="9"/>
    </row>
    <row r="77" spans="1:12" ht="25" customHeight="1">
      <c r="A77" s="55"/>
      <c r="B77" s="9"/>
      <c r="C77" s="9"/>
      <c r="D77" s="9"/>
      <c r="E77" s="9"/>
      <c r="F77" s="9"/>
      <c r="H77" s="9"/>
      <c r="I77" s="9"/>
      <c r="J77" s="9"/>
      <c r="K77" s="9"/>
      <c r="L77" s="9"/>
    </row>
    <row r="78" spans="1:12" ht="25" customHeight="1">
      <c r="A78" s="55"/>
      <c r="B78" s="9"/>
      <c r="C78" s="9"/>
      <c r="D78" s="9"/>
      <c r="E78" s="9"/>
      <c r="F78" s="9"/>
      <c r="H78" s="9"/>
      <c r="I78" s="9"/>
      <c r="J78" s="9"/>
      <c r="K78" s="9"/>
      <c r="L78" s="9"/>
    </row>
    <row r="79" spans="1:12" ht="25" customHeight="1">
      <c r="A79" s="55"/>
      <c r="B79" s="9"/>
      <c r="C79" s="9"/>
      <c r="D79" s="9"/>
      <c r="E79" s="9"/>
      <c r="F79" s="9"/>
      <c r="H79" s="9"/>
      <c r="I79" s="9"/>
      <c r="J79" s="9"/>
      <c r="K79" s="9"/>
      <c r="L79" s="9"/>
    </row>
    <row r="80" spans="1:12" ht="25" customHeight="1">
      <c r="A80" s="55"/>
      <c r="B80" s="9"/>
      <c r="C80" s="9"/>
      <c r="D80" s="9"/>
      <c r="E80" s="9"/>
      <c r="F80" s="9"/>
      <c r="H80" s="9"/>
      <c r="I80" s="9"/>
      <c r="J80" s="9"/>
      <c r="K80" s="9"/>
      <c r="L80" s="9"/>
    </row>
    <row r="81" spans="1:12" ht="25" customHeight="1">
      <c r="A81" s="55"/>
      <c r="B81" s="9"/>
      <c r="C81" s="9"/>
      <c r="D81" s="9"/>
      <c r="E81" s="9"/>
      <c r="F81" s="9"/>
      <c r="H81" s="9"/>
      <c r="I81" s="9"/>
      <c r="J81" s="9"/>
      <c r="K81" s="9"/>
      <c r="L81" s="9"/>
    </row>
    <row r="82" spans="1:12" ht="25" customHeight="1">
      <c r="A82" s="55"/>
      <c r="B82" s="9"/>
      <c r="C82" s="9"/>
      <c r="D82" s="9"/>
      <c r="E82" s="9"/>
      <c r="F82" s="9"/>
      <c r="H82" s="9"/>
      <c r="I82" s="9"/>
      <c r="J82" s="9"/>
      <c r="K82" s="9"/>
      <c r="L82" s="9"/>
    </row>
    <row r="83" spans="1:12" ht="25" customHeight="1">
      <c r="A83" s="55"/>
      <c r="B83" s="9"/>
      <c r="C83" s="9"/>
      <c r="D83" s="9"/>
      <c r="E83" s="9"/>
      <c r="F83" s="9"/>
      <c r="H83" s="9"/>
      <c r="I83" s="9"/>
      <c r="J83" s="9"/>
      <c r="K83" s="9"/>
      <c r="L83" s="9"/>
    </row>
    <row r="84" spans="1:12" ht="25" customHeight="1">
      <c r="A84" s="55"/>
      <c r="B84" s="9"/>
      <c r="C84" s="9"/>
      <c r="D84" s="9"/>
      <c r="E84" s="9"/>
      <c r="F84" s="9"/>
      <c r="H84" s="9"/>
      <c r="I84" s="9"/>
      <c r="J84" s="9"/>
      <c r="K84" s="9"/>
      <c r="L84" s="9"/>
    </row>
    <row r="85" spans="1:12" ht="25" customHeight="1">
      <c r="A85" s="55"/>
      <c r="B85" s="9"/>
      <c r="C85" s="9"/>
      <c r="D85" s="9"/>
      <c r="E85" s="9"/>
      <c r="F85" s="9"/>
      <c r="H85" s="9"/>
      <c r="I85" s="9"/>
      <c r="J85" s="9"/>
      <c r="K85" s="9"/>
      <c r="L85" s="9"/>
    </row>
    <row r="86" spans="1:12" ht="25" customHeight="1">
      <c r="A86" s="55"/>
      <c r="B86" s="9"/>
      <c r="C86" s="9"/>
      <c r="D86" s="9"/>
      <c r="E86" s="9"/>
      <c r="F86" s="9"/>
      <c r="H86" s="9"/>
      <c r="I86" s="9"/>
      <c r="J86" s="9"/>
      <c r="K86" s="9"/>
      <c r="L86" s="9"/>
    </row>
    <row r="87" spans="1:12" ht="25" customHeight="1">
      <c r="A87" s="55"/>
      <c r="B87" s="9"/>
      <c r="C87" s="9"/>
      <c r="D87" s="9"/>
      <c r="E87" s="9"/>
      <c r="F87" s="9"/>
      <c r="H87" s="9"/>
      <c r="I87" s="9"/>
      <c r="J87" s="9"/>
      <c r="K87" s="9"/>
      <c r="L87" s="9"/>
    </row>
    <row r="88" spans="1:12" ht="25" customHeight="1">
      <c r="A88" s="55"/>
      <c r="B88" s="9"/>
      <c r="C88" s="9"/>
      <c r="D88" s="9"/>
      <c r="E88" s="9"/>
      <c r="F88" s="9"/>
      <c r="H88" s="9"/>
      <c r="I88" s="9"/>
      <c r="J88" s="9"/>
      <c r="K88" s="9"/>
      <c r="L88" s="9"/>
    </row>
    <row r="89" spans="1:12" ht="25" customHeight="1">
      <c r="A89" s="55"/>
      <c r="B89" s="9"/>
      <c r="C89" s="9"/>
      <c r="D89" s="9"/>
      <c r="E89" s="9"/>
      <c r="F89" s="9"/>
      <c r="H89" s="9"/>
      <c r="I89" s="9"/>
      <c r="J89" s="9"/>
      <c r="K89" s="9"/>
      <c r="L89" s="9"/>
    </row>
    <row r="90" spans="1:12" ht="25" customHeight="1">
      <c r="A90" s="55"/>
      <c r="B90" s="9"/>
      <c r="C90" s="9"/>
      <c r="D90" s="9"/>
      <c r="E90" s="9"/>
      <c r="F90" s="9"/>
      <c r="H90" s="9"/>
      <c r="I90" s="9"/>
      <c r="J90" s="9"/>
      <c r="K90" s="9"/>
      <c r="L90" s="9"/>
    </row>
    <row r="91" spans="1:12" ht="25" customHeight="1">
      <c r="A91" s="55"/>
      <c r="B91" s="9"/>
      <c r="C91" s="9"/>
      <c r="D91" s="9"/>
      <c r="E91" s="9"/>
      <c r="F91" s="9"/>
      <c r="H91" s="9"/>
      <c r="I91" s="9"/>
      <c r="J91" s="9"/>
      <c r="K91" s="9"/>
      <c r="L91" s="9"/>
    </row>
    <row r="92" spans="1:12" ht="25" customHeight="1">
      <c r="A92" s="55"/>
      <c r="B92" s="9"/>
      <c r="C92" s="9"/>
      <c r="D92" s="9"/>
      <c r="E92" s="9"/>
      <c r="F92" s="9"/>
      <c r="H92" s="9"/>
      <c r="I92" s="9"/>
      <c r="J92" s="9"/>
      <c r="K92" s="9"/>
      <c r="L92" s="9"/>
    </row>
    <row r="93" spans="1:12" ht="25" customHeight="1">
      <c r="A93" s="55"/>
      <c r="B93" s="9"/>
      <c r="C93" s="9"/>
      <c r="D93" s="9"/>
      <c r="E93" s="9"/>
      <c r="F93" s="9"/>
      <c r="H93" s="9"/>
      <c r="I93" s="9"/>
      <c r="J93" s="9"/>
      <c r="K93" s="9"/>
      <c r="L93" s="9"/>
    </row>
    <row r="94" spans="1:12" ht="25" customHeight="1">
      <c r="A94" s="55"/>
      <c r="B94" s="9"/>
      <c r="C94" s="9"/>
      <c r="D94" s="9"/>
      <c r="E94" s="9"/>
      <c r="F94" s="9"/>
      <c r="H94" s="9"/>
      <c r="I94" s="9"/>
      <c r="J94" s="9"/>
      <c r="K94" s="9"/>
      <c r="L94" s="9"/>
    </row>
    <row r="95" spans="1:12" ht="25" customHeight="1">
      <c r="A95" s="55"/>
      <c r="B95" s="9"/>
      <c r="C95" s="9"/>
      <c r="D95" s="9"/>
      <c r="E95" s="9"/>
      <c r="F95" s="9"/>
      <c r="H95" s="9"/>
      <c r="I95" s="9"/>
      <c r="J95" s="9"/>
      <c r="K95" s="9"/>
      <c r="L95" s="9"/>
    </row>
    <row r="96" spans="1:12" ht="25" customHeight="1">
      <c r="A96" s="55"/>
      <c r="B96" s="9"/>
      <c r="C96" s="9"/>
      <c r="D96" s="9"/>
      <c r="E96" s="9"/>
      <c r="F96" s="9"/>
      <c r="H96" s="9"/>
      <c r="I96" s="9"/>
      <c r="J96" s="9"/>
      <c r="K96" s="9"/>
      <c r="L96" s="9"/>
    </row>
    <row r="97" spans="1:12" ht="25" customHeight="1">
      <c r="A97" s="55"/>
      <c r="B97" s="9"/>
      <c r="C97" s="9"/>
      <c r="D97" s="9"/>
      <c r="E97" s="9"/>
      <c r="F97" s="9"/>
      <c r="H97" s="9"/>
      <c r="I97" s="9"/>
      <c r="J97" s="9"/>
      <c r="K97" s="9"/>
      <c r="L97" s="9"/>
    </row>
    <row r="98" spans="1:12" ht="25" customHeight="1">
      <c r="A98" s="55"/>
      <c r="B98" s="9"/>
      <c r="C98" s="9"/>
      <c r="D98" s="9"/>
      <c r="E98" s="9"/>
      <c r="F98" s="9"/>
      <c r="H98" s="9"/>
      <c r="I98" s="9"/>
      <c r="J98" s="9"/>
      <c r="K98" s="9"/>
      <c r="L98" s="9"/>
    </row>
    <row r="99" spans="1:12" ht="25" customHeight="1">
      <c r="A99" s="55"/>
      <c r="B99" s="9"/>
      <c r="C99" s="9"/>
      <c r="D99" s="9"/>
      <c r="E99" s="9"/>
      <c r="F99" s="9"/>
      <c r="H99" s="9"/>
      <c r="I99" s="9"/>
      <c r="J99" s="9"/>
      <c r="K99" s="9"/>
      <c r="L99" s="9"/>
    </row>
    <row r="100" spans="1:12" ht="25" customHeight="1">
      <c r="A100" s="55"/>
      <c r="B100" s="9"/>
      <c r="C100" s="9"/>
      <c r="D100" s="9"/>
      <c r="E100" s="9"/>
      <c r="F100" s="9"/>
      <c r="H100" s="9"/>
      <c r="I100" s="9"/>
      <c r="J100" s="9"/>
      <c r="K100" s="9"/>
      <c r="L100" s="9"/>
    </row>
    <row r="101" spans="1:12" ht="25" customHeight="1">
      <c r="A101" s="55"/>
      <c r="B101" s="9"/>
      <c r="C101" s="9"/>
      <c r="D101" s="9"/>
      <c r="E101" s="9"/>
      <c r="F101" s="9"/>
      <c r="H101" s="9"/>
      <c r="I101" s="9"/>
      <c r="J101" s="9"/>
      <c r="K101" s="9"/>
      <c r="L101" s="9"/>
    </row>
    <row r="102" spans="1:12" ht="25" customHeight="1">
      <c r="A102" s="55"/>
      <c r="B102" s="9"/>
      <c r="C102" s="9"/>
      <c r="D102" s="9"/>
      <c r="E102" s="9"/>
      <c r="F102" s="9"/>
      <c r="H102" s="9"/>
      <c r="I102" s="9"/>
      <c r="J102" s="9"/>
      <c r="K102" s="9"/>
      <c r="L102" s="9"/>
    </row>
    <row r="103" spans="1:12" ht="25" customHeight="1">
      <c r="A103" s="55"/>
      <c r="B103" s="9"/>
      <c r="C103" s="9"/>
      <c r="D103" s="9"/>
      <c r="E103" s="9"/>
      <c r="F103" s="9"/>
      <c r="H103" s="9"/>
      <c r="I103" s="9"/>
      <c r="J103" s="9"/>
      <c r="K103" s="9"/>
      <c r="L103" s="9"/>
    </row>
    <row r="104" spans="1:12" ht="25" customHeight="1">
      <c r="A104" s="55"/>
      <c r="B104" s="9"/>
      <c r="C104" s="9"/>
      <c r="D104" s="9"/>
      <c r="E104" s="9"/>
      <c r="F104" s="9"/>
      <c r="H104" s="9"/>
      <c r="I104" s="9"/>
      <c r="J104" s="9"/>
      <c r="K104" s="9"/>
      <c r="L104" s="9"/>
    </row>
    <row r="105" spans="1:12" ht="25" customHeight="1">
      <c r="A105" s="55"/>
      <c r="B105" s="9"/>
      <c r="C105" s="9"/>
      <c r="D105" s="9"/>
      <c r="E105" s="9"/>
      <c r="F105" s="9"/>
      <c r="H105" s="9"/>
      <c r="I105" s="9"/>
      <c r="J105" s="9"/>
      <c r="K105" s="9"/>
      <c r="L105" s="9"/>
    </row>
    <row r="106" spans="1:12" ht="25" customHeight="1">
      <c r="A106" s="55"/>
      <c r="B106" s="9"/>
      <c r="C106" s="9"/>
      <c r="D106" s="9"/>
      <c r="E106" s="9"/>
      <c r="F106" s="9"/>
      <c r="H106" s="9"/>
      <c r="I106" s="9"/>
      <c r="J106" s="9"/>
      <c r="K106" s="9"/>
      <c r="L106" s="9"/>
    </row>
    <row r="107" spans="1:12" ht="25" customHeight="1">
      <c r="A107" s="55"/>
      <c r="B107" s="9"/>
      <c r="C107" s="9"/>
      <c r="D107" s="9"/>
      <c r="E107" s="9"/>
      <c r="F107" s="9"/>
      <c r="H107" s="9"/>
      <c r="I107" s="9"/>
      <c r="J107" s="9"/>
      <c r="K107" s="9"/>
      <c r="L107" s="9"/>
    </row>
    <row r="108" spans="1:12" ht="25" customHeight="1">
      <c r="A108" s="55"/>
      <c r="B108" s="9"/>
      <c r="C108" s="9"/>
      <c r="D108" s="9"/>
      <c r="E108" s="9"/>
      <c r="F108" s="9"/>
      <c r="H108" s="9"/>
      <c r="I108" s="9"/>
      <c r="J108" s="9"/>
      <c r="K108" s="9"/>
      <c r="L108" s="9"/>
    </row>
    <row r="109" spans="1:12" ht="25" customHeight="1">
      <c r="A109" s="55"/>
      <c r="B109" s="9"/>
      <c r="C109" s="9"/>
      <c r="D109" s="9"/>
      <c r="E109" s="9"/>
      <c r="F109" s="9"/>
      <c r="H109" s="9"/>
      <c r="I109" s="9"/>
      <c r="J109" s="9"/>
      <c r="K109" s="9"/>
      <c r="L109" s="9"/>
    </row>
    <row r="110" spans="1:12" ht="25" customHeight="1">
      <c r="A110" s="55"/>
      <c r="B110" s="9"/>
      <c r="C110" s="9"/>
      <c r="D110" s="9"/>
      <c r="E110" s="9"/>
      <c r="F110" s="9"/>
      <c r="H110" s="9"/>
      <c r="I110" s="9"/>
      <c r="J110" s="9"/>
      <c r="K110" s="9"/>
      <c r="L110" s="9"/>
    </row>
    <row r="111" spans="1:12" ht="25" customHeight="1">
      <c r="A111" s="55"/>
      <c r="B111" s="9"/>
      <c r="C111" s="9"/>
      <c r="D111" s="9"/>
      <c r="E111" s="9"/>
      <c r="F111" s="9"/>
      <c r="H111" s="9"/>
      <c r="I111" s="9"/>
      <c r="J111" s="9"/>
      <c r="K111" s="9"/>
      <c r="L111" s="9"/>
    </row>
    <row r="112" spans="1:12" ht="25" customHeight="1">
      <c r="A112" s="55"/>
      <c r="B112" s="9"/>
      <c r="C112" s="9"/>
      <c r="D112" s="9"/>
      <c r="E112" s="9"/>
      <c r="F112" s="9"/>
      <c r="H112" s="9"/>
      <c r="I112" s="9"/>
      <c r="J112" s="9"/>
      <c r="K112" s="9"/>
      <c r="L112" s="9"/>
    </row>
    <row r="113" spans="1:12" ht="25" customHeight="1">
      <c r="A113" s="55"/>
      <c r="B113" s="9"/>
      <c r="C113" s="9"/>
      <c r="D113" s="9"/>
      <c r="E113" s="9"/>
      <c r="F113" s="9"/>
      <c r="H113" s="9"/>
      <c r="I113" s="9"/>
      <c r="J113" s="9"/>
      <c r="K113" s="9"/>
      <c r="L113" s="9"/>
    </row>
    <row r="114" spans="1:12" ht="25" customHeight="1">
      <c r="A114" s="55"/>
      <c r="B114" s="9"/>
      <c r="C114" s="9"/>
      <c r="D114" s="9"/>
      <c r="E114" s="9"/>
      <c r="F114" s="9"/>
      <c r="H114" s="9"/>
      <c r="I114" s="9"/>
      <c r="J114" s="9"/>
      <c r="K114" s="9"/>
      <c r="L114" s="9"/>
    </row>
    <row r="115" spans="1:12" ht="25" customHeight="1">
      <c r="A115" s="55"/>
      <c r="B115" s="9"/>
      <c r="C115" s="9"/>
      <c r="D115" s="9"/>
      <c r="E115" s="9"/>
      <c r="F115" s="9"/>
      <c r="H115" s="9"/>
      <c r="I115" s="9"/>
      <c r="J115" s="9"/>
      <c r="K115" s="9"/>
      <c r="L115" s="9"/>
    </row>
    <row r="116" spans="1:12" ht="25" customHeight="1">
      <c r="A116" s="55"/>
      <c r="B116" s="9"/>
      <c r="C116" s="9"/>
      <c r="D116" s="9"/>
      <c r="E116" s="9"/>
      <c r="F116" s="9"/>
      <c r="H116" s="9"/>
      <c r="I116" s="9"/>
      <c r="J116" s="9"/>
      <c r="K116" s="9"/>
      <c r="L116" s="9"/>
    </row>
    <row r="117" spans="1:12" ht="25" customHeight="1">
      <c r="A117" s="55"/>
      <c r="B117" s="9"/>
      <c r="C117" s="9"/>
      <c r="D117" s="9"/>
      <c r="E117" s="9"/>
      <c r="F117" s="9"/>
      <c r="H117" s="9"/>
      <c r="I117" s="9"/>
      <c r="J117" s="9"/>
      <c r="K117" s="9"/>
      <c r="L117" s="9"/>
    </row>
    <row r="118" spans="1:12" ht="25" customHeight="1">
      <c r="A118" s="55"/>
      <c r="B118" s="9"/>
      <c r="C118" s="9"/>
      <c r="D118" s="9"/>
      <c r="E118" s="9"/>
      <c r="F118" s="9"/>
      <c r="H118" s="9"/>
      <c r="I118" s="9"/>
      <c r="J118" s="9"/>
      <c r="K118" s="9"/>
      <c r="L118" s="9"/>
    </row>
    <row r="119" spans="1:12" ht="25" customHeight="1">
      <c r="A119" s="55"/>
      <c r="B119" s="9"/>
      <c r="C119" s="9"/>
      <c r="D119" s="9"/>
      <c r="E119" s="9"/>
      <c r="F119" s="9"/>
      <c r="H119" s="9"/>
      <c r="I119" s="9"/>
      <c r="J119" s="9"/>
      <c r="K119" s="9"/>
      <c r="L119" s="9"/>
    </row>
    <row r="120" spans="1:12" ht="25" customHeight="1">
      <c r="A120" s="55"/>
      <c r="B120" s="9"/>
      <c r="C120" s="9"/>
      <c r="D120" s="9"/>
      <c r="E120" s="9"/>
      <c r="F120" s="9"/>
      <c r="H120" s="9"/>
      <c r="I120" s="9"/>
      <c r="J120" s="9"/>
      <c r="K120" s="9"/>
      <c r="L120" s="9"/>
    </row>
    <row r="121" spans="1:12" ht="25" customHeight="1">
      <c r="A121" s="55"/>
      <c r="B121" s="9"/>
      <c r="C121" s="9"/>
      <c r="D121" s="9"/>
      <c r="E121" s="9"/>
      <c r="F121" s="9"/>
      <c r="H121" s="9"/>
      <c r="I121" s="9"/>
      <c r="J121" s="9"/>
      <c r="K121" s="9"/>
      <c r="L121" s="9"/>
    </row>
    <row r="122" spans="1:12" ht="25" customHeight="1">
      <c r="A122" s="55"/>
      <c r="B122" s="9"/>
      <c r="C122" s="9"/>
      <c r="D122" s="9"/>
      <c r="E122" s="9"/>
      <c r="F122" s="9"/>
      <c r="H122" s="9"/>
      <c r="I122" s="9"/>
      <c r="J122" s="9"/>
      <c r="K122" s="9"/>
      <c r="L122" s="9"/>
    </row>
    <row r="123" spans="1:12" ht="25" customHeight="1">
      <c r="A123" s="55"/>
      <c r="B123" s="9"/>
      <c r="C123" s="9"/>
      <c r="D123" s="9"/>
      <c r="E123" s="9"/>
      <c r="F123" s="9"/>
      <c r="H123" s="9"/>
      <c r="I123" s="9"/>
      <c r="J123" s="9"/>
      <c r="K123" s="9"/>
      <c r="L123" s="9"/>
    </row>
    <row r="124" spans="1:12" ht="25" customHeight="1">
      <c r="A124" s="55"/>
      <c r="B124" s="9"/>
      <c r="C124" s="9"/>
      <c r="D124" s="9"/>
      <c r="E124" s="9"/>
      <c r="F124" s="9"/>
      <c r="H124" s="9"/>
      <c r="I124" s="9"/>
      <c r="J124" s="9"/>
      <c r="K124" s="9"/>
      <c r="L124" s="9"/>
    </row>
    <row r="125" spans="1:12" ht="25" customHeight="1">
      <c r="A125" s="55"/>
      <c r="B125" s="9"/>
      <c r="C125" s="9"/>
      <c r="D125" s="9"/>
      <c r="E125" s="9"/>
      <c r="F125" s="9"/>
      <c r="H125" s="9"/>
      <c r="I125" s="9"/>
      <c r="J125" s="9"/>
      <c r="K125" s="9"/>
      <c r="L125" s="9"/>
    </row>
    <row r="126" spans="1:12" ht="25" customHeight="1">
      <c r="A126" s="55"/>
      <c r="B126" s="9"/>
      <c r="C126" s="9"/>
      <c r="D126" s="9"/>
      <c r="E126" s="9"/>
      <c r="F126" s="9"/>
      <c r="H126" s="9"/>
      <c r="I126" s="9"/>
      <c r="J126" s="9"/>
      <c r="K126" s="9"/>
      <c r="L126" s="9"/>
    </row>
    <row r="127" spans="1:12" ht="25" customHeight="1">
      <c r="A127" s="55"/>
      <c r="B127" s="9"/>
      <c r="C127" s="9"/>
      <c r="D127" s="9"/>
      <c r="E127" s="9"/>
      <c r="F127" s="9"/>
      <c r="H127" s="9"/>
      <c r="I127" s="9"/>
      <c r="J127" s="9"/>
      <c r="K127" s="9"/>
      <c r="L127" s="9"/>
    </row>
    <row r="128" spans="1:12" ht="25" customHeight="1">
      <c r="A128" s="55"/>
      <c r="B128" s="9"/>
      <c r="C128" s="9"/>
      <c r="D128" s="9"/>
      <c r="E128" s="9"/>
      <c r="F128" s="9"/>
      <c r="H128" s="9"/>
      <c r="I128" s="9"/>
      <c r="J128" s="9"/>
      <c r="K128" s="9"/>
      <c r="L128" s="9"/>
    </row>
    <row r="129" spans="1:12" ht="25" customHeight="1">
      <c r="A129" s="55"/>
      <c r="B129" s="9"/>
      <c r="C129" s="9"/>
      <c r="D129" s="9"/>
      <c r="E129" s="9"/>
      <c r="F129" s="9"/>
      <c r="H129" s="9"/>
      <c r="I129" s="9"/>
      <c r="J129" s="9"/>
      <c r="K129" s="9"/>
      <c r="L129" s="9"/>
    </row>
    <row r="130" spans="1:12" ht="25" customHeight="1">
      <c r="B130" s="9"/>
      <c r="C130" s="9"/>
      <c r="D130" s="9"/>
      <c r="E130" s="9"/>
      <c r="F130" s="9"/>
      <c r="H130" s="9"/>
      <c r="I130" s="9"/>
      <c r="J130" s="9"/>
      <c r="K130" s="9"/>
      <c r="L130" s="9"/>
    </row>
    <row r="131" spans="1:12" ht="25" customHeight="1">
      <c r="B131" s="9"/>
      <c r="C131" s="9"/>
      <c r="D131" s="9"/>
      <c r="E131" s="9"/>
      <c r="F131" s="9"/>
      <c r="H131" s="9"/>
      <c r="I131" s="9"/>
      <c r="J131" s="9"/>
      <c r="K131" s="9"/>
      <c r="L131" s="9"/>
    </row>
    <row r="132" spans="1:12" ht="25" customHeight="1">
      <c r="B132" s="9"/>
      <c r="C132" s="9"/>
      <c r="D132" s="9"/>
      <c r="E132" s="9"/>
      <c r="F132" s="9"/>
      <c r="H132" s="9"/>
      <c r="I132" s="9"/>
      <c r="J132" s="9"/>
      <c r="K132" s="9"/>
      <c r="L132" s="9"/>
    </row>
    <row r="133" spans="1:12" ht="25" customHeight="1">
      <c r="B133" s="9"/>
      <c r="C133" s="9"/>
      <c r="D133" s="9"/>
      <c r="E133" s="9"/>
      <c r="F133" s="9"/>
      <c r="H133" s="9"/>
      <c r="I133" s="9"/>
      <c r="J133" s="9"/>
      <c r="K133" s="9"/>
      <c r="L133" s="9"/>
    </row>
    <row r="134" spans="1:12" ht="25" customHeight="1">
      <c r="B134" s="9"/>
      <c r="C134" s="9"/>
      <c r="D134" s="9"/>
      <c r="E134" s="9"/>
      <c r="F134" s="9"/>
      <c r="H134" s="9"/>
      <c r="I134" s="9"/>
      <c r="J134" s="9"/>
      <c r="K134" s="9"/>
      <c r="L134" s="9"/>
    </row>
    <row r="135" spans="1:12" ht="25" customHeight="1">
      <c r="B135" s="9"/>
      <c r="C135" s="9"/>
      <c r="D135" s="9"/>
      <c r="E135" s="9"/>
      <c r="F135" s="9"/>
      <c r="H135" s="9"/>
      <c r="I135" s="9"/>
      <c r="J135" s="9"/>
      <c r="K135" s="9"/>
      <c r="L135" s="9"/>
    </row>
    <row r="136" spans="1:12" ht="25" customHeight="1">
      <c r="B136" s="9"/>
      <c r="C136" s="9"/>
      <c r="D136" s="9"/>
      <c r="E136" s="9"/>
      <c r="F136" s="9"/>
      <c r="H136" s="9"/>
      <c r="I136" s="9"/>
      <c r="J136" s="9"/>
      <c r="K136" s="9"/>
      <c r="L136" s="9"/>
    </row>
    <row r="137" spans="1:12" ht="25" customHeight="1">
      <c r="B137" s="9"/>
      <c r="C137" s="9"/>
      <c r="D137" s="9"/>
      <c r="E137" s="9"/>
      <c r="F137" s="9"/>
      <c r="H137" s="9"/>
      <c r="I137" s="9"/>
      <c r="J137" s="9"/>
      <c r="K137" s="9"/>
      <c r="L137" s="9"/>
    </row>
    <row r="138" spans="1:12" ht="25" customHeight="1">
      <c r="B138" s="9"/>
      <c r="C138" s="9"/>
      <c r="D138" s="9"/>
      <c r="E138" s="9"/>
      <c r="F138" s="9"/>
      <c r="H138" s="9"/>
      <c r="I138" s="9"/>
      <c r="J138" s="9"/>
      <c r="K138" s="9"/>
      <c r="L138" s="9"/>
    </row>
    <row r="139" spans="1:12" ht="25" customHeight="1">
      <c r="B139" s="9"/>
      <c r="C139" s="9"/>
      <c r="D139" s="9"/>
      <c r="E139" s="9"/>
      <c r="F139" s="9"/>
      <c r="H139" s="9"/>
      <c r="I139" s="9"/>
      <c r="J139" s="9"/>
      <c r="K139" s="9"/>
      <c r="L139" s="9"/>
    </row>
    <row r="140" spans="1:12" ht="25" customHeight="1">
      <c r="B140" s="9"/>
      <c r="C140" s="9"/>
      <c r="D140" s="9"/>
      <c r="E140" s="9"/>
      <c r="F140" s="9"/>
      <c r="H140" s="9"/>
      <c r="I140" s="9"/>
      <c r="J140" s="9"/>
      <c r="K140" s="9"/>
      <c r="L140" s="9"/>
    </row>
    <row r="141" spans="1:12" ht="25" customHeight="1">
      <c r="B141" s="9"/>
      <c r="C141" s="9"/>
      <c r="D141" s="9"/>
      <c r="E141" s="9"/>
      <c r="F141" s="9"/>
      <c r="H141" s="9"/>
      <c r="I141" s="9"/>
      <c r="J141" s="9"/>
      <c r="K141" s="9"/>
      <c r="L141" s="9"/>
    </row>
    <row r="142" spans="1:12" ht="25" customHeight="1">
      <c r="B142" s="9"/>
      <c r="C142" s="9"/>
      <c r="D142" s="9"/>
      <c r="E142" s="9"/>
      <c r="F142" s="9"/>
      <c r="H142" s="9"/>
      <c r="I142" s="9"/>
      <c r="J142" s="9"/>
      <c r="K142" s="9"/>
      <c r="L142" s="9"/>
    </row>
    <row r="143" spans="1:12" ht="25" customHeight="1">
      <c r="B143" s="9"/>
      <c r="C143" s="9"/>
      <c r="D143" s="9"/>
      <c r="E143" s="9"/>
      <c r="F143" s="9"/>
      <c r="H143" s="9"/>
      <c r="I143" s="9"/>
      <c r="J143" s="9"/>
      <c r="K143" s="9"/>
      <c r="L143" s="9"/>
    </row>
    <row r="144" spans="1:12" ht="25" customHeight="1">
      <c r="B144" s="9"/>
      <c r="C144" s="9"/>
      <c r="D144" s="9"/>
      <c r="E144" s="9"/>
      <c r="F144" s="9"/>
      <c r="H144" s="9"/>
      <c r="I144" s="9"/>
      <c r="J144" s="9"/>
      <c r="K144" s="9"/>
      <c r="L144" s="9"/>
    </row>
    <row r="145" spans="2:12" ht="25" customHeight="1">
      <c r="B145" s="9"/>
      <c r="C145" s="9"/>
      <c r="D145" s="9"/>
      <c r="E145" s="9"/>
      <c r="F145" s="9"/>
      <c r="H145" s="9"/>
      <c r="I145" s="9"/>
      <c r="J145" s="9"/>
      <c r="K145" s="9"/>
      <c r="L145" s="9"/>
    </row>
    <row r="146" spans="2:12" ht="25" customHeight="1">
      <c r="B146" s="9"/>
      <c r="C146" s="9"/>
      <c r="D146" s="9"/>
      <c r="E146" s="9"/>
      <c r="F146" s="9"/>
      <c r="H146" s="9"/>
      <c r="I146" s="9"/>
      <c r="J146" s="9"/>
      <c r="K146" s="9"/>
      <c r="L146" s="9"/>
    </row>
    <row r="147" spans="2:12" ht="25" customHeight="1">
      <c r="B147" s="9"/>
      <c r="C147" s="9"/>
      <c r="D147" s="9"/>
      <c r="E147" s="9"/>
      <c r="F147" s="9"/>
      <c r="H147" s="9"/>
      <c r="I147" s="9"/>
      <c r="J147" s="9"/>
      <c r="K147" s="9"/>
      <c r="L147" s="9"/>
    </row>
    <row r="148" spans="2:12" ht="25" customHeight="1">
      <c r="B148" s="9"/>
      <c r="C148" s="9"/>
      <c r="D148" s="9"/>
      <c r="E148" s="9"/>
      <c r="F148" s="9"/>
      <c r="H148" s="9"/>
      <c r="I148" s="9"/>
      <c r="J148" s="9"/>
      <c r="K148" s="9"/>
      <c r="L148" s="9"/>
    </row>
    <row r="149" spans="2:12" ht="25" customHeight="1">
      <c r="B149" s="9"/>
      <c r="C149" s="9"/>
      <c r="D149" s="9"/>
      <c r="E149" s="9"/>
      <c r="F149" s="9"/>
      <c r="H149" s="9"/>
      <c r="I149" s="9"/>
      <c r="J149" s="9"/>
      <c r="K149" s="9"/>
      <c r="L149" s="9"/>
    </row>
    <row r="150" spans="2:12" ht="25" customHeight="1">
      <c r="B150" s="9"/>
      <c r="C150" s="9"/>
      <c r="D150" s="9"/>
      <c r="E150" s="9"/>
      <c r="F150" s="9"/>
      <c r="H150" s="9"/>
      <c r="I150" s="9"/>
      <c r="J150" s="9"/>
      <c r="K150" s="9"/>
      <c r="L150" s="9"/>
    </row>
    <row r="151" spans="2:12" ht="25" customHeight="1">
      <c r="B151" s="9"/>
      <c r="C151" s="9"/>
      <c r="D151" s="9"/>
      <c r="E151" s="9"/>
      <c r="F151" s="9"/>
      <c r="H151" s="9"/>
      <c r="I151" s="9"/>
      <c r="J151" s="9"/>
      <c r="K151" s="9"/>
      <c r="L151" s="9"/>
    </row>
    <row r="152" spans="2:12" ht="25" customHeight="1">
      <c r="B152" s="9"/>
      <c r="C152" s="9"/>
      <c r="D152" s="9"/>
      <c r="E152" s="9"/>
      <c r="F152" s="9"/>
      <c r="H152" s="9"/>
      <c r="I152" s="9"/>
      <c r="J152" s="9"/>
      <c r="K152" s="9"/>
      <c r="L152" s="9"/>
    </row>
    <row r="153" spans="2:12" ht="25" customHeight="1">
      <c r="B153" s="9"/>
      <c r="C153" s="9"/>
      <c r="D153" s="9"/>
      <c r="E153" s="9"/>
      <c r="F153" s="9"/>
      <c r="H153" s="9"/>
      <c r="I153" s="9"/>
      <c r="J153" s="9"/>
      <c r="K153" s="9"/>
      <c r="L153" s="9"/>
    </row>
    <row r="154" spans="2:12" ht="25" customHeight="1">
      <c r="B154" s="9"/>
      <c r="C154" s="9"/>
      <c r="D154" s="9"/>
      <c r="E154" s="9"/>
      <c r="F154" s="9"/>
      <c r="H154" s="9"/>
      <c r="I154" s="9"/>
      <c r="J154" s="9"/>
      <c r="K154" s="9"/>
      <c r="L154" s="9"/>
    </row>
    <row r="155" spans="2:12" ht="25" customHeight="1">
      <c r="B155" s="9"/>
      <c r="C155" s="9"/>
      <c r="D155" s="9"/>
      <c r="E155" s="9"/>
      <c r="F155" s="9"/>
      <c r="H155" s="9"/>
      <c r="I155" s="9"/>
      <c r="J155" s="9"/>
      <c r="K155" s="9"/>
      <c r="L155" s="9"/>
    </row>
    <row r="156" spans="2:12" ht="25" customHeight="1">
      <c r="B156" s="9"/>
      <c r="C156" s="9"/>
      <c r="D156" s="9"/>
      <c r="E156" s="9"/>
      <c r="F156" s="9"/>
      <c r="H156" s="9"/>
      <c r="I156" s="9"/>
      <c r="J156" s="9"/>
      <c r="K156" s="9"/>
      <c r="L156" s="9"/>
    </row>
    <row r="157" spans="2:12" ht="25" customHeight="1">
      <c r="B157" s="9"/>
      <c r="C157" s="9"/>
      <c r="D157" s="9"/>
      <c r="E157" s="9"/>
      <c r="F157" s="9"/>
      <c r="H157" s="9"/>
      <c r="I157" s="9"/>
      <c r="J157" s="9"/>
      <c r="K157" s="9"/>
      <c r="L157" s="9"/>
    </row>
    <row r="158" spans="2:12" ht="25" customHeight="1">
      <c r="B158" s="9"/>
      <c r="C158" s="9"/>
      <c r="D158" s="9"/>
      <c r="E158" s="9"/>
      <c r="F158" s="9"/>
      <c r="H158" s="9"/>
      <c r="I158" s="9"/>
      <c r="J158" s="9"/>
      <c r="K158" s="9"/>
      <c r="L158" s="9"/>
    </row>
    <row r="159" spans="2:12" ht="25" customHeight="1">
      <c r="B159" s="9"/>
      <c r="C159" s="9"/>
      <c r="D159" s="9"/>
      <c r="E159" s="9"/>
      <c r="F159" s="9"/>
      <c r="H159" s="9"/>
      <c r="I159" s="9"/>
      <c r="J159" s="9"/>
      <c r="K159" s="9"/>
      <c r="L159" s="9"/>
    </row>
    <row r="160" spans="2:12" ht="25" customHeight="1">
      <c r="B160" s="9"/>
      <c r="C160" s="9"/>
      <c r="D160" s="9"/>
      <c r="E160" s="9"/>
      <c r="F160" s="9"/>
      <c r="H160" s="9"/>
      <c r="I160" s="9"/>
      <c r="J160" s="9"/>
      <c r="K160" s="9"/>
      <c r="L160" s="9"/>
    </row>
    <row r="161" spans="2:12" ht="25" customHeight="1">
      <c r="B161" s="9"/>
      <c r="C161" s="9"/>
      <c r="D161" s="9"/>
      <c r="E161" s="9"/>
      <c r="F161" s="9"/>
      <c r="H161" s="9"/>
      <c r="I161" s="9"/>
      <c r="J161" s="9"/>
      <c r="K161" s="9"/>
      <c r="L161" s="9"/>
    </row>
    <row r="162" spans="2:12" ht="25" customHeight="1">
      <c r="B162" s="9"/>
      <c r="C162" s="9"/>
      <c r="D162" s="9"/>
      <c r="E162" s="9"/>
      <c r="F162" s="9"/>
      <c r="H162" s="9"/>
      <c r="I162" s="9"/>
      <c r="J162" s="9"/>
      <c r="K162" s="9"/>
      <c r="L162" s="9"/>
    </row>
    <row r="163" spans="2:12" ht="25" customHeight="1">
      <c r="B163" s="9"/>
      <c r="C163" s="9"/>
      <c r="D163" s="9"/>
      <c r="E163" s="9"/>
      <c r="F163" s="9"/>
      <c r="H163" s="9"/>
      <c r="I163" s="9"/>
      <c r="J163" s="9"/>
      <c r="K163" s="9"/>
      <c r="L163" s="9"/>
    </row>
    <row r="164" spans="2:12" ht="25" customHeight="1">
      <c r="B164" s="9"/>
      <c r="C164" s="9"/>
      <c r="D164" s="9"/>
      <c r="E164" s="9"/>
      <c r="F164" s="9"/>
      <c r="H164" s="9"/>
      <c r="I164" s="9"/>
      <c r="J164" s="9"/>
      <c r="K164" s="9"/>
      <c r="L164" s="9"/>
    </row>
    <row r="165" spans="2:12" ht="25" customHeight="1">
      <c r="B165" s="9"/>
      <c r="C165" s="9"/>
      <c r="D165" s="9"/>
      <c r="E165" s="9"/>
      <c r="F165" s="9"/>
      <c r="H165" s="9"/>
      <c r="I165" s="9"/>
      <c r="J165" s="9"/>
      <c r="K165" s="9"/>
      <c r="L165" s="9"/>
    </row>
    <row r="166" spans="2:12" ht="25" customHeight="1">
      <c r="B166" s="9"/>
      <c r="C166" s="9"/>
      <c r="D166" s="9"/>
      <c r="E166" s="9"/>
      <c r="F166" s="9"/>
      <c r="H166" s="9"/>
      <c r="I166" s="9"/>
      <c r="J166" s="9"/>
      <c r="K166" s="9"/>
      <c r="L166" s="9"/>
    </row>
    <row r="167" spans="2:12" ht="25" customHeight="1">
      <c r="B167" s="9"/>
      <c r="C167" s="9"/>
      <c r="D167" s="9"/>
      <c r="E167" s="9"/>
      <c r="F167" s="9"/>
      <c r="H167" s="9"/>
      <c r="I167" s="9"/>
      <c r="J167" s="9"/>
      <c r="K167" s="9"/>
      <c r="L167" s="9"/>
    </row>
    <row r="168" spans="2:12" ht="25" customHeight="1">
      <c r="B168" s="9"/>
      <c r="C168" s="9"/>
      <c r="D168" s="9"/>
      <c r="E168" s="9"/>
      <c r="F168" s="9"/>
      <c r="H168" s="9"/>
      <c r="I168" s="9"/>
      <c r="J168" s="9"/>
      <c r="K168" s="9"/>
      <c r="L168" s="9"/>
    </row>
    <row r="169" spans="2:12" ht="25" customHeight="1">
      <c r="B169" s="9"/>
      <c r="C169" s="9"/>
      <c r="D169" s="9"/>
      <c r="E169" s="9"/>
      <c r="F169" s="9"/>
      <c r="H169" s="9"/>
      <c r="I169" s="9"/>
      <c r="J169" s="9"/>
      <c r="K169" s="9"/>
      <c r="L169" s="9"/>
    </row>
    <row r="170" spans="2:12" ht="25" customHeight="1">
      <c r="B170" s="9"/>
      <c r="C170" s="9"/>
      <c r="D170" s="9"/>
      <c r="E170" s="9"/>
      <c r="F170" s="9"/>
      <c r="H170" s="9"/>
      <c r="I170" s="9"/>
      <c r="J170" s="9"/>
      <c r="K170" s="9"/>
      <c r="L170" s="9"/>
    </row>
    <row r="171" spans="2:12" ht="25" customHeight="1">
      <c r="B171" s="9"/>
      <c r="C171" s="9"/>
      <c r="D171" s="9"/>
      <c r="E171" s="9"/>
      <c r="F171" s="9"/>
      <c r="H171" s="9"/>
      <c r="I171" s="9"/>
      <c r="J171" s="9"/>
      <c r="K171" s="9"/>
      <c r="L171" s="9"/>
    </row>
    <row r="172" spans="2:12" ht="25" customHeight="1">
      <c r="B172" s="9"/>
      <c r="C172" s="9"/>
      <c r="D172" s="9"/>
      <c r="E172" s="9"/>
      <c r="F172" s="9"/>
      <c r="H172" s="9"/>
      <c r="I172" s="9"/>
      <c r="J172" s="9"/>
      <c r="K172" s="9"/>
      <c r="L172" s="9"/>
    </row>
    <row r="173" spans="2:12" ht="25" customHeight="1">
      <c r="B173" s="9"/>
      <c r="C173" s="9"/>
      <c r="D173" s="9"/>
      <c r="E173" s="9"/>
      <c r="F173" s="9"/>
      <c r="H173" s="9"/>
      <c r="I173" s="9"/>
      <c r="J173" s="9"/>
      <c r="K173" s="9"/>
      <c r="L173" s="9"/>
    </row>
    <row r="174" spans="2:12" ht="25" customHeight="1">
      <c r="B174" s="9"/>
      <c r="C174" s="9"/>
      <c r="D174" s="9"/>
      <c r="E174" s="9"/>
      <c r="F174" s="9"/>
      <c r="H174" s="9"/>
      <c r="I174" s="9"/>
      <c r="J174" s="9"/>
      <c r="K174" s="9"/>
      <c r="L174" s="9"/>
    </row>
    <row r="175" spans="2:12" ht="25" customHeight="1">
      <c r="B175" s="9"/>
      <c r="C175" s="9"/>
      <c r="D175" s="9"/>
      <c r="E175" s="9"/>
      <c r="F175" s="9"/>
      <c r="H175" s="9"/>
      <c r="I175" s="9"/>
      <c r="J175" s="9"/>
      <c r="K175" s="9"/>
      <c r="L175" s="9"/>
    </row>
    <row r="176" spans="2:12" ht="25" customHeight="1">
      <c r="B176" s="9"/>
      <c r="C176" s="9"/>
      <c r="D176" s="9"/>
      <c r="E176" s="9"/>
      <c r="F176" s="9"/>
      <c r="H176" s="9"/>
      <c r="I176" s="9"/>
      <c r="J176" s="9"/>
      <c r="K176" s="9"/>
      <c r="L176" s="9"/>
    </row>
    <row r="177" spans="2:12" ht="25" customHeight="1">
      <c r="B177" s="9"/>
      <c r="C177" s="9"/>
      <c r="D177" s="9"/>
      <c r="E177" s="9"/>
      <c r="F177" s="9"/>
      <c r="H177" s="9"/>
      <c r="I177" s="9"/>
      <c r="J177" s="9"/>
      <c r="K177" s="9"/>
      <c r="L177" s="9"/>
    </row>
    <row r="178" spans="2:12" ht="25" customHeight="1">
      <c r="B178" s="9"/>
      <c r="C178" s="9"/>
      <c r="D178" s="9"/>
      <c r="E178" s="9"/>
      <c r="F178" s="9"/>
      <c r="H178" s="9"/>
      <c r="I178" s="9"/>
      <c r="J178" s="9"/>
      <c r="K178" s="9"/>
      <c r="L178" s="9"/>
    </row>
    <row r="179" spans="2:12" ht="25" customHeight="1">
      <c r="B179" s="9"/>
      <c r="C179" s="9"/>
      <c r="D179" s="9"/>
      <c r="E179" s="9"/>
      <c r="F179" s="9"/>
      <c r="H179" s="9"/>
      <c r="I179" s="9"/>
      <c r="J179" s="9"/>
      <c r="K179" s="9"/>
      <c r="L179" s="9"/>
    </row>
    <row r="180" spans="2:12" ht="25" customHeight="1">
      <c r="B180" s="9"/>
      <c r="C180" s="9"/>
      <c r="D180" s="9"/>
      <c r="E180" s="9"/>
      <c r="F180" s="9"/>
      <c r="H180" s="9"/>
      <c r="I180" s="9"/>
      <c r="J180" s="9"/>
      <c r="K180" s="9"/>
      <c r="L180" s="9"/>
    </row>
    <row r="181" spans="2:12" ht="25" customHeight="1">
      <c r="B181" s="9"/>
      <c r="C181" s="9"/>
      <c r="D181" s="9"/>
      <c r="E181" s="9"/>
      <c r="F181" s="9"/>
      <c r="H181" s="9"/>
      <c r="I181" s="9"/>
      <c r="J181" s="9"/>
      <c r="K181" s="9"/>
      <c r="L181" s="9"/>
    </row>
    <row r="182" spans="2:12" ht="25" customHeight="1">
      <c r="B182" s="9"/>
      <c r="C182" s="9"/>
      <c r="D182" s="9"/>
      <c r="E182" s="9"/>
      <c r="F182" s="9"/>
      <c r="H182" s="9"/>
      <c r="I182" s="9"/>
      <c r="J182" s="9"/>
      <c r="K182" s="9"/>
      <c r="L182" s="9"/>
    </row>
    <row r="183" spans="2:12" ht="25" customHeight="1">
      <c r="B183" s="9"/>
      <c r="C183" s="9"/>
      <c r="D183" s="9"/>
      <c r="E183" s="9"/>
      <c r="F183" s="9"/>
      <c r="H183" s="9"/>
      <c r="I183" s="9"/>
      <c r="J183" s="9"/>
      <c r="K183" s="9"/>
      <c r="L183" s="9"/>
    </row>
    <row r="184" spans="2:12" ht="25" customHeight="1">
      <c r="B184" s="9"/>
      <c r="C184" s="9"/>
      <c r="D184" s="9"/>
      <c r="E184" s="9"/>
      <c r="F184" s="9"/>
      <c r="H184" s="9"/>
      <c r="I184" s="9"/>
      <c r="J184" s="9"/>
      <c r="K184" s="9"/>
      <c r="L184" s="9"/>
    </row>
    <row r="185" spans="2:12" ht="25" customHeight="1">
      <c r="B185" s="9"/>
      <c r="C185" s="9"/>
      <c r="D185" s="9"/>
      <c r="E185" s="9"/>
      <c r="F185" s="9"/>
      <c r="H185" s="9"/>
      <c r="I185" s="9"/>
      <c r="J185" s="9"/>
      <c r="K185" s="9"/>
      <c r="L185" s="9"/>
    </row>
    <row r="186" spans="2:12" ht="25" customHeight="1">
      <c r="B186" s="9"/>
      <c r="C186" s="9"/>
      <c r="D186" s="9"/>
      <c r="E186" s="9"/>
      <c r="F186" s="9"/>
      <c r="H186" s="9"/>
      <c r="I186" s="9"/>
      <c r="J186" s="9"/>
      <c r="K186" s="9"/>
      <c r="L186" s="9"/>
    </row>
    <row r="187" spans="2:12" ht="25" customHeight="1">
      <c r="B187" s="9"/>
      <c r="C187" s="9"/>
      <c r="D187" s="9"/>
      <c r="E187" s="9"/>
      <c r="F187" s="9"/>
      <c r="H187" s="9"/>
      <c r="I187" s="9"/>
      <c r="J187" s="9"/>
      <c r="K187" s="9"/>
      <c r="L187" s="9"/>
    </row>
    <row r="188" spans="2:12" ht="25" customHeight="1">
      <c r="B188" s="9"/>
      <c r="C188" s="9"/>
      <c r="D188" s="9"/>
      <c r="E188" s="9"/>
      <c r="F188" s="9"/>
      <c r="H188" s="9"/>
      <c r="I188" s="9"/>
      <c r="J188" s="9"/>
      <c r="K188" s="9"/>
      <c r="L188" s="9"/>
    </row>
    <row r="189" spans="2:12" ht="25" customHeight="1">
      <c r="B189" s="9"/>
      <c r="C189" s="9"/>
      <c r="D189" s="9"/>
      <c r="E189" s="9"/>
      <c r="F189" s="9"/>
      <c r="H189" s="9"/>
      <c r="I189" s="9"/>
      <c r="J189" s="9"/>
      <c r="K189" s="9"/>
      <c r="L189" s="9"/>
    </row>
    <row r="190" spans="2:12" ht="25" customHeight="1">
      <c r="B190" s="9"/>
      <c r="C190" s="9"/>
      <c r="D190" s="9"/>
      <c r="E190" s="9"/>
      <c r="F190" s="9"/>
      <c r="H190" s="9"/>
      <c r="I190" s="9"/>
      <c r="J190" s="9"/>
      <c r="K190" s="9"/>
      <c r="L190" s="9"/>
    </row>
    <row r="191" spans="2:12" ht="25" customHeight="1">
      <c r="B191" s="9"/>
      <c r="C191" s="9"/>
      <c r="D191" s="9"/>
      <c r="E191" s="9"/>
      <c r="F191" s="9"/>
      <c r="H191" s="9"/>
      <c r="I191" s="9"/>
      <c r="J191" s="9"/>
      <c r="K191" s="9"/>
      <c r="L191" s="9"/>
    </row>
    <row r="192" spans="2:12" ht="25" customHeight="1">
      <c r="B192" s="9"/>
      <c r="C192" s="9"/>
      <c r="D192" s="9"/>
      <c r="E192" s="9"/>
      <c r="F192" s="9"/>
      <c r="H192" s="9"/>
      <c r="I192" s="9"/>
      <c r="J192" s="9"/>
      <c r="K192" s="9"/>
      <c r="L192" s="9"/>
    </row>
    <row r="193" spans="2:12" ht="25" customHeight="1">
      <c r="B193" s="9"/>
      <c r="C193" s="9"/>
      <c r="D193" s="9"/>
      <c r="E193" s="9"/>
      <c r="F193" s="9"/>
      <c r="H193" s="9"/>
      <c r="I193" s="9"/>
      <c r="J193" s="9"/>
      <c r="K193" s="9"/>
      <c r="L193" s="9"/>
    </row>
    <row r="194" spans="2:12" ht="25" customHeight="1">
      <c r="B194" s="9"/>
      <c r="C194" s="9"/>
      <c r="D194" s="9"/>
      <c r="E194" s="9"/>
      <c r="F194" s="9"/>
      <c r="H194" s="9"/>
      <c r="I194" s="9"/>
      <c r="J194" s="9"/>
      <c r="K194" s="9"/>
      <c r="L194" s="9"/>
    </row>
    <row r="195" spans="2:12" ht="25" customHeight="1">
      <c r="B195" s="9"/>
      <c r="C195" s="9"/>
      <c r="D195" s="9"/>
      <c r="E195" s="9"/>
      <c r="F195" s="9"/>
      <c r="H195" s="9"/>
      <c r="I195" s="9"/>
      <c r="J195" s="9"/>
      <c r="K195" s="9"/>
      <c r="L195" s="9"/>
    </row>
    <row r="196" spans="2:12" ht="25" customHeight="1">
      <c r="B196" s="9"/>
      <c r="C196" s="9"/>
      <c r="D196" s="9"/>
      <c r="E196" s="9"/>
      <c r="F196" s="9"/>
      <c r="H196" s="9"/>
      <c r="I196" s="9"/>
      <c r="J196" s="9"/>
      <c r="K196" s="9"/>
      <c r="L196" s="9"/>
    </row>
    <row r="197" spans="2:12" ht="25" customHeight="1">
      <c r="B197" s="9"/>
      <c r="C197" s="9"/>
      <c r="D197" s="9"/>
      <c r="E197" s="9"/>
      <c r="F197" s="9"/>
      <c r="H197" s="9"/>
      <c r="I197" s="9"/>
      <c r="J197" s="9"/>
      <c r="K197" s="9"/>
      <c r="L197" s="9"/>
    </row>
    <row r="198" spans="2:12" ht="25" customHeight="1">
      <c r="B198" s="9"/>
      <c r="C198" s="9"/>
      <c r="D198" s="9"/>
      <c r="E198" s="9"/>
      <c r="F198" s="9"/>
      <c r="H198" s="9"/>
      <c r="I198" s="9"/>
      <c r="J198" s="9"/>
      <c r="K198" s="9"/>
      <c r="L198" s="9"/>
    </row>
    <row r="199" spans="2:12" ht="25" customHeight="1">
      <c r="B199" s="9"/>
      <c r="C199" s="9"/>
      <c r="D199" s="9"/>
      <c r="E199" s="9"/>
      <c r="F199" s="9"/>
      <c r="H199" s="9"/>
      <c r="I199" s="9"/>
      <c r="J199" s="9"/>
      <c r="K199" s="9"/>
      <c r="L199" s="9"/>
    </row>
    <row r="200" spans="2:12" ht="25" customHeight="1">
      <c r="B200" s="9"/>
      <c r="C200" s="9"/>
      <c r="D200" s="9"/>
      <c r="E200" s="9"/>
      <c r="F200" s="9"/>
      <c r="H200" s="9"/>
      <c r="I200" s="9"/>
      <c r="J200" s="9"/>
      <c r="K200" s="9"/>
      <c r="L200" s="9"/>
    </row>
    <row r="201" spans="2:12" ht="25" customHeight="1">
      <c r="B201" s="9"/>
      <c r="C201" s="9"/>
      <c r="D201" s="9"/>
      <c r="E201" s="9"/>
      <c r="F201" s="9"/>
      <c r="H201" s="9"/>
      <c r="I201" s="9"/>
      <c r="J201" s="9"/>
      <c r="K201" s="9"/>
      <c r="L201" s="9"/>
    </row>
    <row r="202" spans="2:12" ht="25" customHeight="1">
      <c r="B202" s="9"/>
      <c r="C202" s="9"/>
      <c r="D202" s="9"/>
      <c r="E202" s="9"/>
      <c r="F202" s="9"/>
      <c r="H202" s="9"/>
      <c r="I202" s="9"/>
      <c r="J202" s="9"/>
      <c r="K202" s="9"/>
      <c r="L202" s="9"/>
    </row>
    <row r="203" spans="2:12" ht="25" customHeight="1">
      <c r="B203" s="9"/>
      <c r="C203" s="9"/>
      <c r="D203" s="9"/>
      <c r="E203" s="9"/>
      <c r="F203" s="9"/>
      <c r="H203" s="9"/>
      <c r="I203" s="9"/>
      <c r="J203" s="9"/>
      <c r="K203" s="9"/>
      <c r="L203" s="9"/>
    </row>
    <row r="204" spans="2:12" ht="25" customHeight="1">
      <c r="B204" s="9"/>
      <c r="C204" s="9"/>
      <c r="D204" s="9"/>
      <c r="E204" s="9"/>
      <c r="F204" s="9"/>
      <c r="H204" s="9"/>
      <c r="I204" s="9"/>
      <c r="J204" s="9"/>
      <c r="K204" s="9"/>
      <c r="L204" s="9"/>
    </row>
    <row r="205" spans="2:12" ht="25" customHeight="1">
      <c r="B205" s="9"/>
      <c r="C205" s="9"/>
      <c r="D205" s="9"/>
      <c r="E205" s="9"/>
      <c r="F205" s="9"/>
      <c r="H205" s="9"/>
      <c r="I205" s="9"/>
      <c r="J205" s="9"/>
      <c r="K205" s="9"/>
      <c r="L205" s="9"/>
    </row>
    <row r="206" spans="2:12" ht="25" customHeight="1">
      <c r="B206" s="9"/>
      <c r="C206" s="9"/>
      <c r="D206" s="9"/>
      <c r="E206" s="9"/>
      <c r="F206" s="9"/>
      <c r="H206" s="9"/>
      <c r="I206" s="9"/>
      <c r="J206" s="9"/>
      <c r="K206" s="9"/>
      <c r="L206" s="9"/>
    </row>
    <row r="207" spans="2:12" ht="25" customHeight="1">
      <c r="B207" s="9"/>
      <c r="C207" s="9"/>
      <c r="D207" s="9"/>
      <c r="E207" s="9"/>
      <c r="F207" s="9"/>
      <c r="H207" s="9"/>
      <c r="I207" s="9"/>
      <c r="J207" s="9"/>
      <c r="K207" s="9"/>
      <c r="L207" s="9"/>
    </row>
    <row r="208" spans="2:12" ht="25" customHeight="1">
      <c r="B208" s="9"/>
      <c r="C208" s="9"/>
      <c r="D208" s="9"/>
      <c r="E208" s="9"/>
      <c r="F208" s="9"/>
      <c r="H208" s="9"/>
      <c r="I208" s="9"/>
      <c r="J208" s="9"/>
      <c r="K208" s="9"/>
      <c r="L208" s="9"/>
    </row>
    <row r="209" spans="2:12" ht="25" customHeight="1">
      <c r="B209" s="9"/>
      <c r="C209" s="9"/>
      <c r="D209" s="9"/>
      <c r="E209" s="9"/>
      <c r="F209" s="9"/>
      <c r="H209" s="9"/>
      <c r="I209" s="9"/>
      <c r="J209" s="9"/>
      <c r="K209" s="9"/>
      <c r="L209" s="9"/>
    </row>
    <row r="210" spans="2:12" ht="25" customHeight="1">
      <c r="B210" s="9"/>
      <c r="C210" s="9"/>
      <c r="D210" s="9"/>
      <c r="E210" s="9"/>
      <c r="F210" s="9"/>
      <c r="H210" s="9"/>
      <c r="I210" s="9"/>
      <c r="J210" s="9"/>
      <c r="K210" s="9"/>
      <c r="L210" s="9"/>
    </row>
    <row r="211" spans="2:12" ht="25" customHeight="1">
      <c r="B211" s="9"/>
      <c r="C211" s="9"/>
      <c r="D211" s="9"/>
      <c r="E211" s="9"/>
      <c r="F211" s="9"/>
      <c r="H211" s="9"/>
      <c r="I211" s="9"/>
      <c r="J211" s="9"/>
      <c r="K211" s="9"/>
      <c r="L211" s="9"/>
    </row>
    <row r="212" spans="2:12" ht="25" customHeight="1">
      <c r="B212" s="9"/>
      <c r="C212" s="9"/>
      <c r="D212" s="9"/>
      <c r="E212" s="9"/>
      <c r="F212" s="9"/>
      <c r="H212" s="9"/>
      <c r="I212" s="9"/>
      <c r="J212" s="9"/>
      <c r="K212" s="9"/>
      <c r="L212" s="9"/>
    </row>
    <row r="213" spans="2:12" ht="25" customHeight="1">
      <c r="B213" s="9"/>
      <c r="C213" s="9"/>
      <c r="D213" s="9"/>
      <c r="E213" s="9"/>
      <c r="F213" s="9"/>
      <c r="H213" s="9"/>
      <c r="I213" s="9"/>
      <c r="J213" s="9"/>
      <c r="K213" s="9"/>
      <c r="L213" s="9"/>
    </row>
    <row r="214" spans="2:12" ht="25" customHeight="1">
      <c r="B214" s="9"/>
      <c r="C214" s="9"/>
      <c r="D214" s="9"/>
      <c r="E214" s="9"/>
      <c r="F214" s="9"/>
      <c r="H214" s="9"/>
      <c r="I214" s="9"/>
      <c r="J214" s="9"/>
      <c r="K214" s="9"/>
      <c r="L214" s="9"/>
    </row>
    <row r="215" spans="2:12" ht="25" customHeight="1">
      <c r="B215" s="9"/>
      <c r="C215" s="9"/>
      <c r="D215" s="9"/>
      <c r="E215" s="9"/>
      <c r="F215" s="9"/>
      <c r="H215" s="9"/>
      <c r="I215" s="9"/>
      <c r="J215" s="9"/>
      <c r="K215" s="9"/>
      <c r="L215" s="9"/>
    </row>
    <row r="216" spans="2:12" ht="25" customHeight="1">
      <c r="B216" s="9"/>
      <c r="C216" s="9"/>
      <c r="D216" s="9"/>
      <c r="E216" s="9"/>
      <c r="F216" s="9"/>
      <c r="H216" s="9"/>
      <c r="I216" s="9"/>
      <c r="J216" s="9"/>
      <c r="K216" s="9"/>
      <c r="L216" s="9"/>
    </row>
    <row r="217" spans="2:12" ht="25" customHeight="1">
      <c r="B217" s="9"/>
      <c r="C217" s="9"/>
      <c r="D217" s="9"/>
      <c r="E217" s="9"/>
      <c r="F217" s="9"/>
      <c r="H217" s="9"/>
      <c r="I217" s="9"/>
      <c r="J217" s="9"/>
      <c r="K217" s="9"/>
      <c r="L217" s="9"/>
    </row>
    <row r="218" spans="2:12" ht="25" customHeight="1">
      <c r="B218" s="9"/>
      <c r="C218" s="9"/>
      <c r="D218" s="9"/>
      <c r="E218" s="9"/>
      <c r="F218" s="9"/>
      <c r="H218" s="9"/>
      <c r="I218" s="9"/>
      <c r="J218" s="9"/>
      <c r="K218" s="9"/>
      <c r="L218" s="9"/>
    </row>
    <row r="219" spans="2:12" ht="25" customHeight="1">
      <c r="B219" s="9"/>
      <c r="C219" s="9"/>
      <c r="D219" s="9"/>
      <c r="E219" s="9"/>
      <c r="F219" s="9"/>
      <c r="H219" s="9"/>
      <c r="I219" s="9"/>
      <c r="J219" s="9"/>
      <c r="K219" s="9"/>
      <c r="L219" s="9"/>
    </row>
    <row r="220" spans="2:12" ht="25" customHeight="1">
      <c r="B220" s="9"/>
      <c r="C220" s="9"/>
      <c r="D220" s="9"/>
      <c r="E220" s="9"/>
      <c r="F220" s="9"/>
      <c r="H220" s="9"/>
      <c r="I220" s="9"/>
      <c r="J220" s="9"/>
      <c r="K220" s="9"/>
      <c r="L220" s="9"/>
    </row>
    <row r="221" spans="2:12" ht="25" customHeight="1">
      <c r="B221" s="9"/>
      <c r="C221" s="9"/>
      <c r="D221" s="9"/>
      <c r="E221" s="9"/>
      <c r="F221" s="9"/>
      <c r="H221" s="9"/>
      <c r="I221" s="9"/>
      <c r="J221" s="9"/>
      <c r="K221" s="9"/>
      <c r="L221" s="9"/>
    </row>
    <row r="222" spans="2:12" ht="25" customHeight="1">
      <c r="B222" s="9"/>
      <c r="C222" s="9"/>
      <c r="D222" s="9"/>
      <c r="E222" s="9"/>
      <c r="F222" s="9"/>
      <c r="H222" s="9"/>
      <c r="I222" s="9"/>
      <c r="J222" s="9"/>
      <c r="K222" s="9"/>
      <c r="L222" s="9"/>
    </row>
    <row r="223" spans="2:12" ht="25" customHeight="1">
      <c r="B223" s="9"/>
      <c r="C223" s="9"/>
      <c r="D223" s="9"/>
      <c r="E223" s="9"/>
      <c r="F223" s="9"/>
      <c r="H223" s="9"/>
      <c r="I223" s="9"/>
      <c r="J223" s="9"/>
      <c r="K223" s="9"/>
      <c r="L223" s="9"/>
    </row>
    <row r="224" spans="2:12" ht="25" customHeight="1">
      <c r="B224" s="9"/>
      <c r="C224" s="9"/>
      <c r="D224" s="9"/>
      <c r="E224" s="9"/>
      <c r="F224" s="9"/>
      <c r="H224" s="9"/>
      <c r="I224" s="9"/>
      <c r="J224" s="9"/>
      <c r="K224" s="9"/>
      <c r="L224" s="9"/>
    </row>
    <row r="225" spans="2:12" ht="25" customHeight="1">
      <c r="B225" s="9"/>
      <c r="C225" s="9"/>
      <c r="D225" s="9"/>
      <c r="E225" s="9"/>
      <c r="F225" s="9"/>
      <c r="H225" s="9"/>
      <c r="I225" s="9"/>
      <c r="J225" s="9"/>
      <c r="K225" s="9"/>
      <c r="L225" s="9"/>
    </row>
    <row r="226" spans="2:12" ht="25" customHeight="1">
      <c r="B226" s="9"/>
      <c r="C226" s="9"/>
      <c r="D226" s="9"/>
      <c r="E226" s="9"/>
      <c r="F226" s="9"/>
      <c r="H226" s="9"/>
      <c r="I226" s="9"/>
      <c r="J226" s="9"/>
      <c r="K226" s="9"/>
      <c r="L226" s="9"/>
    </row>
    <row r="227" spans="2:12" ht="25" customHeight="1">
      <c r="B227" s="9"/>
      <c r="C227" s="9"/>
      <c r="D227" s="9"/>
      <c r="E227" s="9"/>
      <c r="F227" s="9"/>
      <c r="H227" s="9"/>
      <c r="I227" s="9"/>
      <c r="J227" s="9"/>
      <c r="K227" s="9"/>
      <c r="L227" s="9"/>
    </row>
    <row r="228" spans="2:12" ht="25" customHeight="1">
      <c r="B228" s="9"/>
      <c r="C228" s="9"/>
      <c r="D228" s="9"/>
      <c r="E228" s="9"/>
      <c r="F228" s="9"/>
      <c r="H228" s="9"/>
      <c r="I228" s="9"/>
      <c r="J228" s="9"/>
      <c r="K228" s="9"/>
      <c r="L228" s="9"/>
    </row>
    <row r="229" spans="2:12" ht="25" customHeight="1">
      <c r="B229" s="9"/>
      <c r="C229" s="9"/>
      <c r="D229" s="9"/>
      <c r="E229" s="9"/>
      <c r="F229" s="9"/>
      <c r="H229" s="9"/>
      <c r="I229" s="9"/>
      <c r="J229" s="9"/>
      <c r="K229" s="9"/>
      <c r="L229" s="9"/>
    </row>
    <row r="230" spans="2:12" ht="25" customHeight="1">
      <c r="B230" s="9"/>
      <c r="C230" s="9"/>
      <c r="D230" s="9"/>
      <c r="E230" s="9"/>
      <c r="F230" s="9"/>
      <c r="H230" s="9"/>
      <c r="I230" s="9"/>
      <c r="J230" s="9"/>
      <c r="K230" s="9"/>
      <c r="L230" s="9"/>
    </row>
    <row r="231" spans="2:12" ht="25" customHeight="1">
      <c r="B231" s="9"/>
      <c r="C231" s="9"/>
      <c r="D231" s="9"/>
      <c r="E231" s="9"/>
      <c r="F231" s="9"/>
      <c r="H231" s="9"/>
      <c r="I231" s="9"/>
      <c r="J231" s="9"/>
      <c r="K231" s="9"/>
      <c r="L231" s="9"/>
    </row>
    <row r="232" spans="2:12" ht="25" customHeight="1">
      <c r="B232" s="9"/>
      <c r="C232" s="9"/>
      <c r="D232" s="9"/>
      <c r="E232" s="9"/>
      <c r="F232" s="9"/>
      <c r="H232" s="9"/>
      <c r="I232" s="9"/>
      <c r="J232" s="9"/>
      <c r="K232" s="9"/>
      <c r="L232" s="9"/>
    </row>
    <row r="233" spans="2:12" ht="25" customHeight="1">
      <c r="B233" s="9"/>
      <c r="C233" s="9"/>
      <c r="D233" s="9"/>
      <c r="E233" s="9"/>
      <c r="F233" s="9"/>
      <c r="H233" s="9"/>
      <c r="I233" s="9"/>
      <c r="J233" s="9"/>
      <c r="K233" s="9"/>
      <c r="L233" s="9"/>
    </row>
    <row r="234" spans="2:12" ht="25" customHeight="1">
      <c r="B234" s="9"/>
      <c r="C234" s="9"/>
      <c r="D234" s="9"/>
      <c r="E234" s="9"/>
      <c r="F234" s="9"/>
      <c r="H234" s="9"/>
      <c r="I234" s="9"/>
      <c r="J234" s="9"/>
      <c r="K234" s="9"/>
      <c r="L234" s="9"/>
    </row>
    <row r="235" spans="2:12" ht="25" customHeight="1">
      <c r="B235" s="9"/>
      <c r="C235" s="9"/>
      <c r="D235" s="9"/>
      <c r="E235" s="9"/>
      <c r="F235" s="9"/>
      <c r="H235" s="9"/>
      <c r="I235" s="9"/>
      <c r="J235" s="9"/>
      <c r="K235" s="9"/>
      <c r="L235" s="9"/>
    </row>
    <row r="236" spans="2:12" ht="25" customHeight="1">
      <c r="B236" s="9"/>
      <c r="C236" s="9"/>
      <c r="D236" s="9"/>
      <c r="E236" s="9"/>
      <c r="F236" s="9"/>
      <c r="H236" s="9"/>
      <c r="I236" s="9"/>
      <c r="J236" s="9"/>
      <c r="K236" s="9"/>
      <c r="L236" s="9"/>
    </row>
    <row r="237" spans="2:12" ht="25" customHeight="1">
      <c r="B237" s="9"/>
      <c r="C237" s="9"/>
      <c r="D237" s="9"/>
      <c r="E237" s="9"/>
      <c r="F237" s="9"/>
      <c r="H237" s="9"/>
      <c r="I237" s="9"/>
      <c r="J237" s="9"/>
      <c r="K237" s="9"/>
      <c r="L237" s="9"/>
    </row>
    <row r="238" spans="2:12" ht="25" customHeight="1">
      <c r="B238" s="9"/>
      <c r="C238" s="9"/>
      <c r="D238" s="9"/>
      <c r="E238" s="9"/>
      <c r="F238" s="9"/>
      <c r="H238" s="9"/>
      <c r="I238" s="9"/>
      <c r="J238" s="9"/>
      <c r="K238" s="9"/>
      <c r="L238" s="9"/>
    </row>
    <row r="239" spans="2:12" ht="25" customHeight="1">
      <c r="B239" s="9"/>
      <c r="C239" s="9"/>
      <c r="D239" s="9"/>
      <c r="E239" s="9"/>
      <c r="F239" s="9"/>
      <c r="H239" s="9"/>
      <c r="I239" s="9"/>
      <c r="J239" s="9"/>
      <c r="K239" s="9"/>
      <c r="L239" s="9"/>
    </row>
    <row r="240" spans="2:12" ht="25" customHeight="1">
      <c r="B240" s="9"/>
      <c r="C240" s="9"/>
      <c r="D240" s="9"/>
      <c r="E240" s="9"/>
      <c r="F240" s="9"/>
      <c r="H240" s="9"/>
      <c r="I240" s="9"/>
      <c r="J240" s="9"/>
      <c r="K240" s="9"/>
      <c r="L240" s="9"/>
    </row>
    <row r="241" spans="2:12" ht="25" customHeight="1">
      <c r="B241" s="9"/>
      <c r="C241" s="9"/>
      <c r="D241" s="9"/>
      <c r="E241" s="9"/>
      <c r="F241" s="9"/>
      <c r="H241" s="9"/>
      <c r="I241" s="9"/>
      <c r="J241" s="9"/>
      <c r="K241" s="9"/>
      <c r="L241" s="9"/>
    </row>
    <row r="242" spans="2:12" ht="25" customHeight="1">
      <c r="B242" s="9"/>
      <c r="C242" s="9"/>
      <c r="D242" s="9"/>
      <c r="E242" s="9"/>
      <c r="F242" s="9"/>
      <c r="H242" s="9"/>
      <c r="I242" s="9"/>
      <c r="J242" s="9"/>
      <c r="K242" s="9"/>
      <c r="L242" s="9"/>
    </row>
    <row r="243" spans="2:12" ht="25" customHeight="1">
      <c r="B243" s="9"/>
      <c r="C243" s="9"/>
      <c r="D243" s="9"/>
      <c r="E243" s="9"/>
      <c r="F243" s="9"/>
      <c r="H243" s="9"/>
      <c r="I243" s="9"/>
      <c r="J243" s="9"/>
      <c r="K243" s="9"/>
      <c r="L243" s="9"/>
    </row>
    <row r="244" spans="2:12" ht="25" customHeight="1">
      <c r="B244" s="9"/>
      <c r="C244" s="9"/>
      <c r="D244" s="9"/>
      <c r="E244" s="9"/>
      <c r="F244" s="9"/>
      <c r="H244" s="9"/>
      <c r="I244" s="9"/>
      <c r="J244" s="9"/>
      <c r="K244" s="9"/>
      <c r="L244" s="9"/>
    </row>
    <row r="245" spans="2:12" ht="25" customHeight="1">
      <c r="B245" s="9"/>
      <c r="C245" s="9"/>
      <c r="D245" s="9"/>
      <c r="E245" s="9"/>
      <c r="F245" s="9"/>
      <c r="H245" s="9"/>
      <c r="I245" s="9"/>
      <c r="J245" s="9"/>
      <c r="K245" s="9"/>
      <c r="L245" s="9"/>
    </row>
    <row r="246" spans="2:12" ht="25" customHeight="1">
      <c r="B246" s="9"/>
      <c r="C246" s="9"/>
      <c r="D246" s="9"/>
      <c r="E246" s="9"/>
      <c r="F246" s="9"/>
      <c r="H246" s="9"/>
      <c r="I246" s="9"/>
      <c r="J246" s="9"/>
      <c r="K246" s="9"/>
      <c r="L246" s="9"/>
    </row>
    <row r="247" spans="2:12" ht="25" customHeight="1">
      <c r="B247" s="9"/>
      <c r="C247" s="9"/>
      <c r="D247" s="9"/>
      <c r="E247" s="9"/>
      <c r="F247" s="9"/>
      <c r="H247" s="9"/>
      <c r="I247" s="9"/>
      <c r="J247" s="9"/>
      <c r="K247" s="9"/>
      <c r="L247" s="9"/>
    </row>
    <row r="248" spans="2:12" ht="25" customHeight="1">
      <c r="B248" s="9"/>
      <c r="C248" s="9"/>
      <c r="D248" s="9"/>
      <c r="E248" s="9"/>
      <c r="F248" s="9"/>
      <c r="H248" s="9"/>
      <c r="I248" s="9"/>
      <c r="J248" s="9"/>
      <c r="K248" s="9"/>
      <c r="L248" s="9"/>
    </row>
    <row r="249" spans="2:12" ht="25" customHeight="1">
      <c r="B249" s="9"/>
      <c r="C249" s="9"/>
      <c r="D249" s="9"/>
      <c r="E249" s="9"/>
      <c r="F249" s="9"/>
      <c r="H249" s="9"/>
      <c r="I249" s="9"/>
      <c r="J249" s="9"/>
      <c r="K249" s="9"/>
      <c r="L249" s="9"/>
    </row>
    <row r="250" spans="2:12" ht="25" customHeight="1">
      <c r="B250" s="9"/>
      <c r="C250" s="9"/>
      <c r="D250" s="9"/>
      <c r="E250" s="9"/>
      <c r="F250" s="9"/>
      <c r="H250" s="9"/>
      <c r="I250" s="9"/>
      <c r="J250" s="9"/>
      <c r="K250" s="9"/>
      <c r="L250" s="9"/>
    </row>
    <row r="251" spans="2:12" ht="25" customHeight="1">
      <c r="B251" s="9"/>
      <c r="C251" s="9"/>
      <c r="D251" s="9"/>
      <c r="E251" s="9"/>
      <c r="F251" s="9"/>
      <c r="H251" s="9"/>
      <c r="I251" s="9"/>
      <c r="J251" s="9"/>
      <c r="K251" s="9"/>
      <c r="L251" s="9"/>
    </row>
    <row r="252" spans="2:12" ht="25" customHeight="1">
      <c r="B252" s="9"/>
      <c r="C252" s="9"/>
      <c r="D252" s="9"/>
      <c r="E252" s="9"/>
      <c r="F252" s="9"/>
      <c r="H252" s="9"/>
      <c r="I252" s="9"/>
      <c r="J252" s="9"/>
      <c r="K252" s="9"/>
      <c r="L252" s="9"/>
    </row>
    <row r="253" spans="2:12" ht="25" customHeight="1">
      <c r="B253" s="9"/>
      <c r="C253" s="9"/>
      <c r="D253" s="9"/>
      <c r="E253" s="9"/>
      <c r="F253" s="9"/>
      <c r="H253" s="9"/>
      <c r="I253" s="9"/>
      <c r="J253" s="9"/>
      <c r="K253" s="9"/>
      <c r="L253" s="9"/>
    </row>
    <row r="254" spans="2:12" ht="25" customHeight="1">
      <c r="B254" s="9"/>
      <c r="C254" s="9"/>
      <c r="D254" s="9"/>
      <c r="E254" s="9"/>
      <c r="F254" s="9"/>
      <c r="H254" s="9"/>
      <c r="I254" s="9"/>
      <c r="J254" s="9"/>
      <c r="K254" s="9"/>
      <c r="L254" s="9"/>
    </row>
    <row r="255" spans="2:12" ht="25" customHeight="1">
      <c r="B255" s="9"/>
      <c r="C255" s="9"/>
      <c r="D255" s="9"/>
      <c r="E255" s="9"/>
      <c r="F255" s="9"/>
      <c r="H255" s="9"/>
      <c r="I255" s="9"/>
      <c r="J255" s="9"/>
      <c r="K255" s="9"/>
      <c r="L255" s="9"/>
    </row>
    <row r="256" spans="2:12" ht="25" customHeight="1">
      <c r="B256" s="9"/>
      <c r="C256" s="9"/>
      <c r="D256" s="9"/>
      <c r="E256" s="9"/>
      <c r="F256" s="9"/>
      <c r="H256" s="9"/>
      <c r="I256" s="9"/>
      <c r="J256" s="9"/>
      <c r="K256" s="9"/>
      <c r="L256" s="9"/>
    </row>
    <row r="257" spans="2:12" ht="25" customHeight="1">
      <c r="B257" s="9"/>
      <c r="C257" s="9"/>
      <c r="D257" s="9"/>
      <c r="E257" s="9"/>
      <c r="F257" s="9"/>
      <c r="H257" s="9"/>
      <c r="I257" s="9"/>
      <c r="J257" s="9"/>
      <c r="K257" s="9"/>
      <c r="L257" s="9"/>
    </row>
    <row r="258" spans="2:12" ht="25" customHeight="1">
      <c r="B258" s="9"/>
      <c r="C258" s="9"/>
      <c r="D258" s="9"/>
      <c r="E258" s="9"/>
      <c r="F258" s="9"/>
      <c r="H258" s="9"/>
      <c r="I258" s="9"/>
      <c r="J258" s="9"/>
      <c r="K258" s="9"/>
      <c r="L258" s="9"/>
    </row>
    <row r="259" spans="2:12" ht="25" customHeight="1">
      <c r="B259" s="9"/>
      <c r="C259" s="9"/>
      <c r="D259" s="9"/>
      <c r="E259" s="9"/>
      <c r="F259" s="9"/>
      <c r="H259" s="9"/>
      <c r="I259" s="9"/>
      <c r="J259" s="9"/>
      <c r="K259" s="9"/>
      <c r="L259" s="9"/>
    </row>
    <row r="260" spans="2:12" ht="25" customHeight="1">
      <c r="B260" s="9"/>
      <c r="C260" s="9"/>
      <c r="D260" s="9"/>
      <c r="E260" s="9"/>
      <c r="F260" s="9"/>
      <c r="H260" s="9"/>
      <c r="I260" s="9"/>
      <c r="J260" s="9"/>
      <c r="K260" s="9"/>
      <c r="L260" s="9"/>
    </row>
    <row r="261" spans="2:12" ht="25" customHeight="1">
      <c r="B261" s="9"/>
      <c r="C261" s="9"/>
      <c r="D261" s="9"/>
      <c r="E261" s="9"/>
      <c r="F261" s="9"/>
      <c r="H261" s="9"/>
      <c r="I261" s="9"/>
      <c r="J261" s="9"/>
      <c r="K261" s="9"/>
      <c r="L261" s="9"/>
    </row>
    <row r="262" spans="2:12" ht="25" customHeight="1">
      <c r="B262" s="9"/>
      <c r="C262" s="9"/>
      <c r="D262" s="9"/>
      <c r="E262" s="9"/>
      <c r="F262" s="9"/>
      <c r="H262" s="9"/>
      <c r="I262" s="9"/>
      <c r="J262" s="9"/>
      <c r="K262" s="9"/>
      <c r="L262" s="9"/>
    </row>
    <row r="263" spans="2:12" ht="25" customHeight="1">
      <c r="B263" s="9"/>
      <c r="C263" s="9"/>
      <c r="D263" s="9"/>
      <c r="E263" s="9"/>
      <c r="F263" s="9"/>
      <c r="H263" s="9"/>
      <c r="I263" s="9"/>
      <c r="J263" s="9"/>
      <c r="K263" s="9"/>
      <c r="L263" s="9"/>
    </row>
    <row r="264" spans="2:12" ht="25" customHeight="1">
      <c r="B264" s="9"/>
      <c r="C264" s="9"/>
      <c r="D264" s="9"/>
      <c r="E264" s="9"/>
      <c r="F264" s="9"/>
      <c r="H264" s="9"/>
      <c r="I264" s="9"/>
      <c r="J264" s="9"/>
      <c r="K264" s="9"/>
      <c r="L264" s="9"/>
    </row>
    <row r="265" spans="2:12" ht="25" customHeight="1">
      <c r="B265" s="9"/>
      <c r="C265" s="9"/>
      <c r="D265" s="9"/>
      <c r="E265" s="9"/>
      <c r="F265" s="9"/>
      <c r="H265" s="9"/>
      <c r="I265" s="9"/>
      <c r="J265" s="9"/>
      <c r="K265" s="9"/>
      <c r="L265" s="9"/>
    </row>
    <row r="266" spans="2:12" ht="25" customHeight="1">
      <c r="B266" s="9"/>
      <c r="C266" s="9"/>
      <c r="D266" s="9"/>
      <c r="E266" s="9"/>
      <c r="F266" s="9"/>
      <c r="H266" s="9"/>
      <c r="I266" s="9"/>
      <c r="J266" s="9"/>
      <c r="K266" s="9"/>
      <c r="L266" s="9"/>
    </row>
    <row r="267" spans="2:12" ht="25" customHeight="1">
      <c r="B267" s="9"/>
      <c r="C267" s="9"/>
      <c r="D267" s="9"/>
      <c r="E267" s="9"/>
      <c r="F267" s="9"/>
      <c r="H267" s="9"/>
      <c r="I267" s="9"/>
      <c r="J267" s="9"/>
      <c r="K267" s="9"/>
      <c r="L267" s="9"/>
    </row>
    <row r="268" spans="2:12" ht="25" customHeight="1">
      <c r="B268" s="9"/>
      <c r="C268" s="9"/>
      <c r="D268" s="9"/>
      <c r="E268" s="9"/>
      <c r="F268" s="9"/>
      <c r="H268" s="9"/>
      <c r="I268" s="9"/>
      <c r="J268" s="9"/>
      <c r="K268" s="9"/>
      <c r="L268" s="9"/>
    </row>
    <row r="269" spans="2:12" ht="25" customHeight="1">
      <c r="B269" s="9"/>
      <c r="C269" s="9"/>
      <c r="D269" s="9"/>
      <c r="E269" s="9"/>
      <c r="F269" s="9"/>
      <c r="H269" s="9"/>
      <c r="I269" s="9"/>
      <c r="J269" s="9"/>
      <c r="K269" s="9"/>
      <c r="L269" s="9"/>
    </row>
    <row r="270" spans="2:12" ht="25" customHeight="1">
      <c r="B270" s="9"/>
      <c r="C270" s="9"/>
      <c r="D270" s="9"/>
      <c r="E270" s="9"/>
      <c r="F270" s="9"/>
      <c r="H270" s="9"/>
      <c r="I270" s="9"/>
      <c r="J270" s="9"/>
      <c r="K270" s="9"/>
      <c r="L270" s="9"/>
    </row>
    <row r="271" spans="2:12" ht="25" customHeight="1">
      <c r="B271" s="9"/>
      <c r="C271" s="9"/>
      <c r="D271" s="9"/>
      <c r="E271" s="9"/>
      <c r="F271" s="9"/>
      <c r="H271" s="9"/>
      <c r="I271" s="9"/>
      <c r="J271" s="9"/>
      <c r="K271" s="9"/>
      <c r="L271" s="9"/>
    </row>
    <row r="272" spans="2:12" ht="25" customHeight="1">
      <c r="B272" s="9"/>
      <c r="C272" s="9"/>
      <c r="D272" s="9"/>
      <c r="E272" s="9"/>
      <c r="F272" s="9"/>
      <c r="H272" s="9"/>
      <c r="I272" s="9"/>
      <c r="J272" s="9"/>
      <c r="K272" s="9"/>
      <c r="L272" s="9"/>
    </row>
    <row r="273" spans="2:12" ht="25" customHeight="1">
      <c r="B273" s="9"/>
      <c r="C273" s="9"/>
      <c r="D273" s="9"/>
      <c r="E273" s="9"/>
      <c r="F273" s="9"/>
      <c r="H273" s="9"/>
      <c r="I273" s="9"/>
      <c r="J273" s="9"/>
      <c r="K273" s="9"/>
      <c r="L273" s="9"/>
    </row>
    <row r="274" spans="2:12" ht="25" customHeight="1">
      <c r="B274" s="9"/>
      <c r="C274" s="9"/>
      <c r="D274" s="9"/>
      <c r="E274" s="9"/>
      <c r="F274" s="9"/>
      <c r="H274" s="9"/>
      <c r="I274" s="9"/>
      <c r="J274" s="9"/>
      <c r="K274" s="9"/>
      <c r="L274" s="9"/>
    </row>
    <row r="275" spans="2:12" ht="25" customHeight="1">
      <c r="B275" s="9"/>
      <c r="C275" s="9"/>
      <c r="D275" s="9"/>
      <c r="E275" s="9"/>
      <c r="F275" s="9"/>
      <c r="H275" s="9"/>
      <c r="I275" s="9"/>
      <c r="J275" s="9"/>
      <c r="K275" s="9"/>
      <c r="L275" s="9"/>
    </row>
    <row r="276" spans="2:12" ht="25" customHeight="1">
      <c r="B276" s="9"/>
      <c r="C276" s="9"/>
      <c r="D276" s="9"/>
      <c r="E276" s="9"/>
      <c r="F276" s="9"/>
      <c r="H276" s="9"/>
      <c r="I276" s="9"/>
      <c r="J276" s="9"/>
      <c r="K276" s="9"/>
      <c r="L276" s="9"/>
    </row>
    <row r="277" spans="2:12" ht="25" customHeight="1">
      <c r="B277" s="9"/>
      <c r="C277" s="9"/>
      <c r="D277" s="9"/>
      <c r="E277" s="9"/>
      <c r="F277" s="9"/>
      <c r="H277" s="9"/>
      <c r="I277" s="9"/>
      <c r="J277" s="9"/>
      <c r="K277" s="9"/>
      <c r="L277" s="9"/>
    </row>
    <row r="278" spans="2:12" ht="25" customHeight="1">
      <c r="B278" s="9"/>
      <c r="C278" s="9"/>
      <c r="D278" s="9"/>
      <c r="E278" s="9"/>
      <c r="F278" s="9"/>
      <c r="H278" s="9"/>
      <c r="I278" s="9"/>
      <c r="J278" s="9"/>
      <c r="K278" s="9"/>
      <c r="L278" s="9"/>
    </row>
    <row r="279" spans="2:12" ht="25" customHeight="1">
      <c r="B279" s="9"/>
      <c r="C279" s="9"/>
      <c r="D279" s="9"/>
      <c r="E279" s="9"/>
      <c r="F279" s="9"/>
      <c r="H279" s="9"/>
      <c r="I279" s="9"/>
      <c r="J279" s="9"/>
      <c r="K279" s="9"/>
      <c r="L279" s="9"/>
    </row>
    <row r="280" spans="2:12" ht="25" customHeight="1">
      <c r="B280" s="9"/>
      <c r="C280" s="9"/>
      <c r="D280" s="9"/>
      <c r="E280" s="9"/>
      <c r="F280" s="9"/>
      <c r="H280" s="9"/>
      <c r="I280" s="9"/>
      <c r="J280" s="9"/>
      <c r="K280" s="9"/>
      <c r="L280" s="9"/>
    </row>
    <row r="281" spans="2:12" ht="25" customHeight="1">
      <c r="B281" s="9"/>
      <c r="C281" s="9"/>
      <c r="D281" s="9"/>
      <c r="E281" s="9"/>
      <c r="F281" s="9"/>
      <c r="H281" s="9"/>
      <c r="I281" s="9"/>
      <c r="J281" s="9"/>
      <c r="K281" s="9"/>
      <c r="L281" s="9"/>
    </row>
    <row r="282" spans="2:12" ht="25" customHeight="1">
      <c r="B282" s="9"/>
      <c r="C282" s="9"/>
      <c r="D282" s="9"/>
      <c r="E282" s="9"/>
      <c r="F282" s="9"/>
      <c r="H282" s="9"/>
      <c r="I282" s="9"/>
      <c r="J282" s="9"/>
      <c r="K282" s="9"/>
      <c r="L282" s="9"/>
    </row>
    <row r="283" spans="2:12" ht="25" customHeight="1">
      <c r="B283" s="9"/>
      <c r="C283" s="9"/>
      <c r="D283" s="9"/>
      <c r="E283" s="9"/>
      <c r="F283" s="9"/>
      <c r="H283" s="9"/>
      <c r="I283" s="9"/>
      <c r="J283" s="9"/>
      <c r="K283" s="9"/>
      <c r="L283" s="9"/>
    </row>
    <row r="284" spans="2:12" ht="25" customHeight="1">
      <c r="B284" s="9"/>
      <c r="C284" s="9"/>
      <c r="D284" s="9"/>
      <c r="E284" s="9"/>
      <c r="F284" s="9"/>
      <c r="H284" s="9"/>
      <c r="I284" s="9"/>
      <c r="J284" s="9"/>
      <c r="K284" s="9"/>
      <c r="L284" s="9"/>
    </row>
    <row r="285" spans="2:12" ht="25" customHeight="1">
      <c r="B285" s="9"/>
      <c r="C285" s="9"/>
      <c r="D285" s="9"/>
      <c r="E285" s="9"/>
      <c r="F285" s="9"/>
      <c r="H285" s="9"/>
      <c r="I285" s="9"/>
      <c r="J285" s="9"/>
      <c r="K285" s="9"/>
      <c r="L285" s="9"/>
    </row>
    <row r="286" spans="2:12" ht="25" customHeight="1">
      <c r="B286" s="9"/>
      <c r="C286" s="9"/>
      <c r="D286" s="9"/>
      <c r="E286" s="9"/>
      <c r="F286" s="9"/>
      <c r="H286" s="9"/>
      <c r="I286" s="9"/>
      <c r="J286" s="9"/>
      <c r="K286" s="9"/>
      <c r="L286" s="9"/>
    </row>
    <row r="287" spans="2:12" ht="25" customHeight="1">
      <c r="B287" s="9"/>
      <c r="C287" s="9"/>
      <c r="D287" s="9"/>
      <c r="E287" s="9"/>
      <c r="F287" s="9"/>
      <c r="H287" s="9"/>
      <c r="I287" s="9"/>
      <c r="J287" s="9"/>
      <c r="K287" s="9"/>
      <c r="L287" s="9"/>
    </row>
    <row r="288" spans="2:12" ht="25" customHeight="1">
      <c r="B288" s="9"/>
      <c r="C288" s="9"/>
      <c r="D288" s="9"/>
      <c r="E288" s="9"/>
      <c r="F288" s="9"/>
      <c r="H288" s="9"/>
      <c r="I288" s="9"/>
      <c r="J288" s="9"/>
      <c r="K288" s="9"/>
      <c r="L288" s="9"/>
    </row>
    <row r="289" spans="2:12" ht="25" customHeight="1">
      <c r="B289" s="9"/>
      <c r="C289" s="9"/>
      <c r="D289" s="9"/>
      <c r="E289" s="9"/>
      <c r="F289" s="9"/>
      <c r="H289" s="9"/>
      <c r="I289" s="9"/>
      <c r="J289" s="9"/>
      <c r="K289" s="9"/>
      <c r="L289" s="9"/>
    </row>
    <row r="290" spans="2:12" ht="25" customHeight="1">
      <c r="B290" s="9"/>
      <c r="C290" s="9"/>
      <c r="D290" s="9"/>
      <c r="E290" s="9"/>
      <c r="F290" s="9"/>
      <c r="H290" s="9"/>
      <c r="I290" s="9"/>
      <c r="J290" s="9"/>
      <c r="K290" s="9"/>
      <c r="L290" s="9"/>
    </row>
    <row r="291" spans="2:12" ht="25" customHeight="1">
      <c r="B291" s="9"/>
      <c r="C291" s="9"/>
      <c r="D291" s="9"/>
      <c r="E291" s="9"/>
      <c r="F291" s="9"/>
      <c r="H291" s="9"/>
      <c r="I291" s="9"/>
      <c r="J291" s="9"/>
      <c r="K291" s="9"/>
      <c r="L291" s="9"/>
    </row>
    <row r="292" spans="2:12" ht="25" customHeight="1">
      <c r="B292" s="9"/>
      <c r="C292" s="9"/>
      <c r="D292" s="9"/>
      <c r="E292" s="9"/>
      <c r="F292" s="9"/>
      <c r="H292" s="9"/>
      <c r="I292" s="9"/>
      <c r="J292" s="9"/>
      <c r="K292" s="9"/>
      <c r="L292" s="9"/>
    </row>
    <row r="293" spans="2:12" ht="25" customHeight="1">
      <c r="B293" s="9"/>
      <c r="C293" s="9"/>
      <c r="D293" s="9"/>
      <c r="E293" s="9"/>
      <c r="F293" s="9"/>
      <c r="H293" s="9"/>
      <c r="I293" s="9"/>
      <c r="J293" s="9"/>
      <c r="K293" s="9"/>
      <c r="L293" s="9"/>
    </row>
    <row r="294" spans="2:12" ht="25" customHeight="1">
      <c r="B294" s="9"/>
      <c r="C294" s="9"/>
      <c r="D294" s="9"/>
      <c r="E294" s="9"/>
      <c r="F294" s="9"/>
      <c r="H294" s="9"/>
      <c r="I294" s="9"/>
      <c r="J294" s="9"/>
      <c r="K294" s="9"/>
      <c r="L294" s="9"/>
    </row>
    <row r="295" spans="2:12" ht="25" customHeight="1">
      <c r="B295" s="9"/>
      <c r="C295" s="9"/>
      <c r="D295" s="9"/>
      <c r="E295" s="9"/>
      <c r="F295" s="9"/>
      <c r="H295" s="9"/>
      <c r="I295" s="9"/>
      <c r="J295" s="9"/>
      <c r="K295" s="9"/>
      <c r="L295" s="9"/>
    </row>
    <row r="296" spans="2:12" ht="25" customHeight="1">
      <c r="B296" s="9"/>
      <c r="C296" s="9"/>
      <c r="D296" s="9"/>
      <c r="E296" s="9"/>
      <c r="F296" s="9"/>
      <c r="H296" s="9"/>
      <c r="I296" s="9"/>
      <c r="J296" s="9"/>
      <c r="K296" s="9"/>
      <c r="L296" s="9"/>
    </row>
    <row r="297" spans="2:12" ht="25" customHeight="1">
      <c r="B297" s="9"/>
      <c r="C297" s="9"/>
      <c r="D297" s="9"/>
      <c r="E297" s="9"/>
      <c r="F297" s="9"/>
      <c r="H297" s="9"/>
      <c r="I297" s="9"/>
      <c r="J297" s="9"/>
      <c r="K297" s="9"/>
      <c r="L297" s="9"/>
    </row>
    <row r="298" spans="2:12" ht="25" customHeight="1">
      <c r="B298" s="9"/>
      <c r="C298" s="9"/>
      <c r="D298" s="9"/>
      <c r="E298" s="9"/>
      <c r="F298" s="9"/>
      <c r="H298" s="9"/>
      <c r="I298" s="9"/>
      <c r="J298" s="9"/>
      <c r="K298" s="9"/>
      <c r="L298" s="9"/>
    </row>
    <row r="299" spans="2:12" ht="25" customHeight="1">
      <c r="B299" s="9"/>
      <c r="C299" s="9"/>
      <c r="D299" s="9"/>
      <c r="E299" s="9"/>
      <c r="F299" s="9"/>
      <c r="H299" s="9"/>
      <c r="I299" s="9"/>
      <c r="J299" s="9"/>
      <c r="K299" s="9"/>
      <c r="L299" s="9"/>
    </row>
    <row r="300" spans="2:12" ht="25" customHeight="1">
      <c r="B300" s="9"/>
      <c r="C300" s="9"/>
      <c r="D300" s="9"/>
      <c r="E300" s="9"/>
      <c r="F300" s="9"/>
      <c r="H300" s="9"/>
      <c r="I300" s="9"/>
      <c r="J300" s="9"/>
      <c r="K300" s="9"/>
      <c r="L300" s="9"/>
    </row>
    <row r="301" spans="2:12" ht="25" customHeight="1">
      <c r="B301" s="9"/>
      <c r="C301" s="9"/>
      <c r="D301" s="9"/>
      <c r="E301" s="9"/>
      <c r="F301" s="9"/>
      <c r="H301" s="9"/>
      <c r="I301" s="9"/>
      <c r="J301" s="9"/>
      <c r="K301" s="9"/>
      <c r="L301" s="9"/>
    </row>
    <row r="302" spans="2:12" ht="25" customHeight="1">
      <c r="B302" s="9"/>
      <c r="C302" s="9"/>
      <c r="D302" s="9"/>
      <c r="E302" s="9"/>
      <c r="F302" s="9"/>
      <c r="H302" s="9"/>
      <c r="I302" s="9"/>
      <c r="J302" s="9"/>
      <c r="K302" s="9"/>
      <c r="L302" s="9"/>
    </row>
    <row r="303" spans="2:12" ht="25" customHeight="1">
      <c r="B303" s="9"/>
      <c r="C303" s="9"/>
      <c r="D303" s="9"/>
      <c r="E303" s="9"/>
      <c r="F303" s="9"/>
      <c r="H303" s="9"/>
      <c r="I303" s="9"/>
      <c r="J303" s="9"/>
      <c r="K303" s="9"/>
      <c r="L303" s="9"/>
    </row>
    <row r="304" spans="2:12" ht="25" customHeight="1">
      <c r="B304" s="9"/>
      <c r="C304" s="9"/>
      <c r="D304" s="9"/>
      <c r="E304" s="9"/>
      <c r="F304" s="9"/>
      <c r="H304" s="9"/>
      <c r="I304" s="9"/>
      <c r="J304" s="9"/>
      <c r="K304" s="9"/>
      <c r="L304" s="9"/>
    </row>
    <row r="305" spans="2:12" ht="25" customHeight="1">
      <c r="B305" s="9"/>
      <c r="C305" s="9"/>
      <c r="D305" s="9"/>
      <c r="E305" s="9"/>
      <c r="F305" s="9"/>
      <c r="H305" s="9"/>
      <c r="I305" s="9"/>
      <c r="J305" s="9"/>
      <c r="K305" s="9"/>
      <c r="L305" s="9"/>
    </row>
    <row r="306" spans="2:12" ht="25" customHeight="1">
      <c r="B306" s="9"/>
      <c r="C306" s="9"/>
      <c r="D306" s="9"/>
      <c r="E306" s="9"/>
      <c r="F306" s="9"/>
      <c r="H306" s="9"/>
      <c r="I306" s="9"/>
      <c r="J306" s="9"/>
      <c r="K306" s="9"/>
      <c r="L306" s="9"/>
    </row>
    <row r="307" spans="2:12" ht="25" customHeight="1">
      <c r="B307" s="9"/>
      <c r="C307" s="9"/>
      <c r="D307" s="9"/>
      <c r="E307" s="9"/>
      <c r="F307" s="9"/>
      <c r="H307" s="9"/>
      <c r="I307" s="9"/>
      <c r="J307" s="9"/>
      <c r="K307" s="9"/>
      <c r="L307" s="9"/>
    </row>
    <row r="308" spans="2:12" ht="25" customHeight="1">
      <c r="B308" s="9"/>
      <c r="C308" s="9"/>
      <c r="D308" s="9"/>
      <c r="E308" s="9"/>
      <c r="F308" s="9"/>
      <c r="H308" s="9"/>
      <c r="I308" s="9"/>
      <c r="J308" s="9"/>
      <c r="K308" s="9"/>
      <c r="L308" s="9"/>
    </row>
    <row r="309" spans="2:12" ht="25" customHeight="1">
      <c r="B309" s="9"/>
      <c r="C309" s="9"/>
      <c r="D309" s="9"/>
      <c r="E309" s="9"/>
      <c r="F309" s="9"/>
      <c r="H309" s="9"/>
      <c r="I309" s="9"/>
      <c r="J309" s="9"/>
      <c r="K309" s="9"/>
      <c r="L309" s="9"/>
    </row>
    <row r="310" spans="2:12" ht="25" customHeight="1">
      <c r="B310" s="9"/>
      <c r="C310" s="9"/>
      <c r="D310" s="9"/>
      <c r="E310" s="9"/>
      <c r="F310" s="9"/>
      <c r="H310" s="9"/>
      <c r="I310" s="9"/>
      <c r="J310" s="9"/>
      <c r="K310" s="9"/>
      <c r="L310" s="9"/>
    </row>
    <row r="311" spans="2:12" ht="25" customHeight="1">
      <c r="B311" s="9"/>
      <c r="C311" s="9"/>
      <c r="D311" s="9"/>
      <c r="E311" s="9"/>
      <c r="F311" s="9"/>
      <c r="H311" s="9"/>
      <c r="I311" s="9"/>
      <c r="J311" s="9"/>
      <c r="K311" s="9"/>
      <c r="L311" s="9"/>
    </row>
    <row r="312" spans="2:12" ht="25" customHeight="1">
      <c r="B312" s="9"/>
      <c r="C312" s="9"/>
      <c r="D312" s="9"/>
      <c r="E312" s="9"/>
      <c r="F312" s="9"/>
      <c r="H312" s="9"/>
      <c r="I312" s="9"/>
      <c r="J312" s="9"/>
      <c r="K312" s="9"/>
      <c r="L312" s="9"/>
    </row>
    <row r="313" spans="2:12" ht="25" customHeight="1">
      <c r="B313" s="9"/>
      <c r="C313" s="9"/>
      <c r="D313" s="9"/>
      <c r="E313" s="9"/>
      <c r="F313" s="9"/>
      <c r="H313" s="9"/>
      <c r="I313" s="9"/>
      <c r="J313" s="9"/>
      <c r="K313" s="9"/>
      <c r="L313" s="9"/>
    </row>
    <row r="314" spans="2:12" ht="25" customHeight="1">
      <c r="B314" s="9"/>
      <c r="C314" s="9"/>
      <c r="D314" s="9"/>
      <c r="E314" s="9"/>
      <c r="F314" s="9"/>
      <c r="H314" s="9"/>
      <c r="I314" s="9"/>
      <c r="J314" s="9"/>
      <c r="K314" s="9"/>
      <c r="L314" s="9"/>
    </row>
    <row r="315" spans="2:12" ht="25" customHeight="1">
      <c r="B315" s="9"/>
      <c r="C315" s="9"/>
      <c r="D315" s="9"/>
      <c r="E315" s="9"/>
      <c r="F315" s="9"/>
      <c r="H315" s="9"/>
      <c r="I315" s="9"/>
      <c r="J315" s="9"/>
      <c r="K315" s="9"/>
      <c r="L315" s="9"/>
    </row>
    <row r="316" spans="2:12" ht="25" customHeight="1">
      <c r="B316" s="9"/>
      <c r="C316" s="9"/>
      <c r="D316" s="9"/>
      <c r="E316" s="9"/>
      <c r="F316" s="9"/>
      <c r="H316" s="9"/>
      <c r="I316" s="9"/>
      <c r="J316" s="9"/>
      <c r="K316" s="9"/>
      <c r="L316" s="9"/>
    </row>
    <row r="317" spans="2:12" ht="25" customHeight="1">
      <c r="B317" s="9"/>
      <c r="C317" s="9"/>
      <c r="D317" s="9"/>
      <c r="E317" s="9"/>
      <c r="F317" s="9"/>
      <c r="H317" s="9"/>
      <c r="I317" s="9"/>
      <c r="J317" s="9"/>
      <c r="K317" s="9"/>
      <c r="L317" s="9"/>
    </row>
    <row r="318" spans="2:12" ht="25" customHeight="1">
      <c r="B318" s="9"/>
      <c r="C318" s="9"/>
      <c r="D318" s="9"/>
      <c r="E318" s="9"/>
      <c r="F318" s="9"/>
      <c r="H318" s="9"/>
      <c r="I318" s="9"/>
      <c r="J318" s="9"/>
      <c r="K318" s="9"/>
      <c r="L318" s="9"/>
    </row>
    <row r="319" spans="2:12" ht="25" customHeight="1">
      <c r="B319" s="9"/>
      <c r="C319" s="9"/>
      <c r="D319" s="9"/>
      <c r="E319" s="9"/>
      <c r="F319" s="9"/>
      <c r="H319" s="9"/>
      <c r="I319" s="9"/>
      <c r="J319" s="9"/>
      <c r="K319" s="9"/>
      <c r="L319" s="9"/>
    </row>
    <row r="320" spans="2:12" ht="25" customHeight="1">
      <c r="B320" s="9"/>
      <c r="C320" s="9"/>
      <c r="D320" s="9"/>
      <c r="E320" s="9"/>
      <c r="F320" s="9"/>
      <c r="H320" s="9"/>
      <c r="I320" s="9"/>
      <c r="J320" s="9"/>
      <c r="K320" s="9"/>
      <c r="L320" s="9"/>
    </row>
    <row r="321" spans="2:12" ht="25" customHeight="1">
      <c r="B321" s="9"/>
      <c r="C321" s="9"/>
      <c r="D321" s="9"/>
      <c r="E321" s="9"/>
      <c r="F321" s="9"/>
      <c r="H321" s="9"/>
      <c r="I321" s="9"/>
      <c r="J321" s="9"/>
      <c r="K321" s="9"/>
      <c r="L321" s="9"/>
    </row>
    <row r="322" spans="2:12" ht="25" customHeight="1">
      <c r="B322" s="9"/>
      <c r="C322" s="9"/>
      <c r="D322" s="9"/>
      <c r="E322" s="9"/>
      <c r="F322" s="9"/>
      <c r="H322" s="9"/>
      <c r="I322" s="9"/>
      <c r="J322" s="9"/>
      <c r="K322" s="9"/>
      <c r="L322" s="9"/>
    </row>
    <row r="323" spans="2:12" ht="25" customHeight="1">
      <c r="B323" s="9"/>
      <c r="C323" s="9"/>
      <c r="D323" s="9"/>
      <c r="E323" s="9"/>
      <c r="F323" s="9"/>
      <c r="H323" s="9"/>
      <c r="I323" s="9"/>
      <c r="J323" s="9"/>
      <c r="K323" s="9"/>
      <c r="L323" s="9"/>
    </row>
    <row r="324" spans="2:12" ht="25" customHeight="1">
      <c r="B324" s="9"/>
      <c r="C324" s="9"/>
      <c r="D324" s="9"/>
      <c r="E324" s="9"/>
      <c r="F324" s="9"/>
      <c r="H324" s="9"/>
      <c r="I324" s="9"/>
      <c r="J324" s="9"/>
      <c r="K324" s="9"/>
      <c r="L324" s="9"/>
    </row>
    <row r="325" spans="2:12" ht="25" customHeight="1">
      <c r="B325" s="9"/>
      <c r="C325" s="9"/>
      <c r="D325" s="9"/>
      <c r="E325" s="9"/>
      <c r="F325" s="9"/>
      <c r="H325" s="9"/>
      <c r="I325" s="9"/>
      <c r="J325" s="9"/>
      <c r="K325" s="9"/>
      <c r="L325" s="9"/>
    </row>
    <row r="326" spans="2:12" ht="25" customHeight="1">
      <c r="B326" s="9"/>
      <c r="C326" s="9"/>
      <c r="D326" s="9"/>
      <c r="E326" s="9"/>
      <c r="F326" s="9"/>
      <c r="H326" s="9"/>
      <c r="I326" s="9"/>
      <c r="J326" s="9"/>
      <c r="K326" s="9"/>
      <c r="L326" s="9"/>
    </row>
    <row r="327" spans="2:12" ht="25" customHeight="1">
      <c r="B327" s="9"/>
      <c r="C327" s="9"/>
      <c r="D327" s="9"/>
      <c r="E327" s="9"/>
      <c r="F327" s="9"/>
      <c r="H327" s="9"/>
      <c r="I327" s="9"/>
      <c r="J327" s="9"/>
      <c r="K327" s="9"/>
      <c r="L327" s="9"/>
    </row>
    <row r="328" spans="2:12" ht="25" customHeight="1">
      <c r="B328" s="9"/>
      <c r="C328" s="9"/>
      <c r="D328" s="9"/>
      <c r="E328" s="9"/>
      <c r="F328" s="9"/>
      <c r="H328" s="9"/>
      <c r="I328" s="9"/>
      <c r="J328" s="9"/>
      <c r="K328" s="9"/>
      <c r="L328" s="9"/>
    </row>
    <row r="329" spans="2:12" ht="25" customHeight="1">
      <c r="B329" s="9"/>
      <c r="C329" s="9"/>
      <c r="D329" s="9"/>
      <c r="E329" s="9"/>
      <c r="F329" s="9"/>
      <c r="H329" s="9"/>
      <c r="I329" s="9"/>
      <c r="J329" s="9"/>
      <c r="K329" s="9"/>
      <c r="L329" s="9"/>
    </row>
    <row r="330" spans="2:12" ht="25" customHeight="1">
      <c r="B330" s="9"/>
      <c r="C330" s="9"/>
      <c r="D330" s="9"/>
      <c r="E330" s="9"/>
      <c r="F330" s="9"/>
      <c r="H330" s="9"/>
      <c r="I330" s="9"/>
      <c r="J330" s="9"/>
      <c r="K330" s="9"/>
      <c r="L330" s="9"/>
    </row>
    <row r="331" spans="2:12" ht="25" customHeight="1">
      <c r="B331" s="9"/>
      <c r="C331" s="9"/>
      <c r="D331" s="9"/>
      <c r="E331" s="9"/>
      <c r="F331" s="9"/>
      <c r="H331" s="9"/>
      <c r="I331" s="9"/>
      <c r="J331" s="9"/>
      <c r="K331" s="9"/>
      <c r="L331" s="9"/>
    </row>
    <row r="332" spans="2:12" ht="25" customHeight="1">
      <c r="B332" s="9"/>
      <c r="C332" s="9"/>
      <c r="D332" s="9"/>
      <c r="E332" s="9"/>
      <c r="F332" s="9"/>
      <c r="H332" s="9"/>
      <c r="I332" s="9"/>
      <c r="J332" s="9"/>
      <c r="K332" s="9"/>
      <c r="L332" s="9"/>
    </row>
    <row r="333" spans="2:12" ht="25" customHeight="1">
      <c r="B333" s="9"/>
      <c r="C333" s="9"/>
      <c r="D333" s="9"/>
      <c r="E333" s="9"/>
      <c r="F333" s="9"/>
      <c r="H333" s="9"/>
      <c r="I333" s="9"/>
      <c r="J333" s="9"/>
      <c r="K333" s="9"/>
      <c r="L333" s="9"/>
    </row>
    <row r="334" spans="2:12" ht="25" customHeight="1">
      <c r="B334" s="9"/>
      <c r="C334" s="9"/>
      <c r="D334" s="9"/>
      <c r="E334" s="9"/>
      <c r="F334" s="9"/>
      <c r="H334" s="9"/>
      <c r="I334" s="9"/>
      <c r="J334" s="9"/>
      <c r="K334" s="9"/>
      <c r="L334" s="9"/>
    </row>
    <row r="335" spans="2:12" ht="25" customHeight="1">
      <c r="B335" s="9"/>
      <c r="C335" s="9"/>
      <c r="D335" s="9"/>
      <c r="E335" s="9"/>
      <c r="F335" s="9"/>
      <c r="H335" s="9"/>
      <c r="I335" s="9"/>
      <c r="J335" s="9"/>
      <c r="K335" s="9"/>
      <c r="L335" s="9"/>
    </row>
    <row r="336" spans="2:12" ht="25" customHeight="1">
      <c r="B336" s="9"/>
      <c r="C336" s="9"/>
      <c r="D336" s="9"/>
      <c r="E336" s="9"/>
      <c r="F336" s="9"/>
      <c r="H336" s="9"/>
      <c r="I336" s="9"/>
      <c r="J336" s="9"/>
      <c r="K336" s="9"/>
      <c r="L336" s="9"/>
    </row>
    <row r="337" spans="2:12" ht="25" customHeight="1">
      <c r="B337" s="9"/>
      <c r="C337" s="9"/>
      <c r="D337" s="9"/>
      <c r="E337" s="9"/>
      <c r="F337" s="9"/>
      <c r="H337" s="9"/>
      <c r="I337" s="9"/>
      <c r="J337" s="9"/>
      <c r="K337" s="9"/>
      <c r="L337" s="9"/>
    </row>
    <row r="338" spans="2:12" ht="25" customHeight="1">
      <c r="B338" s="9"/>
      <c r="C338" s="9"/>
      <c r="D338" s="9"/>
      <c r="E338" s="9"/>
      <c r="F338" s="9"/>
      <c r="H338" s="9"/>
      <c r="I338" s="9"/>
      <c r="J338" s="9"/>
      <c r="K338" s="9"/>
      <c r="L338" s="9"/>
    </row>
    <row r="339" spans="2:12" ht="25" customHeight="1">
      <c r="B339" s="9"/>
      <c r="C339" s="9"/>
      <c r="D339" s="9"/>
      <c r="E339" s="9"/>
      <c r="F339" s="9"/>
      <c r="H339" s="9"/>
      <c r="I339" s="9"/>
      <c r="J339" s="9"/>
      <c r="K339" s="9"/>
      <c r="L339" s="9"/>
    </row>
    <row r="340" spans="2:12" ht="25" customHeight="1">
      <c r="B340" s="9"/>
      <c r="C340" s="9"/>
      <c r="D340" s="9"/>
      <c r="E340" s="9"/>
      <c r="F340" s="9"/>
      <c r="H340" s="9"/>
      <c r="I340" s="9"/>
      <c r="J340" s="9"/>
      <c r="K340" s="9"/>
      <c r="L340" s="9"/>
    </row>
    <row r="341" spans="2:12" ht="25" customHeight="1">
      <c r="B341" s="9"/>
      <c r="C341" s="9"/>
      <c r="D341" s="9"/>
      <c r="E341" s="9"/>
      <c r="F341" s="9"/>
      <c r="H341" s="9"/>
      <c r="I341" s="9"/>
      <c r="J341" s="9"/>
      <c r="K341" s="9"/>
      <c r="L341" s="9"/>
    </row>
    <row r="342" spans="2:12" ht="25" customHeight="1">
      <c r="B342" s="9"/>
      <c r="C342" s="9"/>
      <c r="D342" s="9"/>
      <c r="E342" s="9"/>
      <c r="F342" s="9"/>
      <c r="H342" s="9"/>
      <c r="I342" s="9"/>
      <c r="J342" s="9"/>
      <c r="K342" s="9"/>
      <c r="L342" s="9"/>
    </row>
    <row r="343" spans="2:12" ht="25" customHeight="1">
      <c r="B343" s="9"/>
      <c r="C343" s="9"/>
      <c r="D343" s="9"/>
      <c r="E343" s="9"/>
      <c r="F343" s="9"/>
      <c r="H343" s="9"/>
      <c r="I343" s="9"/>
      <c r="J343" s="9"/>
      <c r="K343" s="9"/>
      <c r="L343" s="9"/>
    </row>
    <row r="344" spans="2:12" ht="25" customHeight="1">
      <c r="B344" s="9"/>
      <c r="C344" s="9"/>
      <c r="D344" s="9"/>
      <c r="E344" s="9"/>
      <c r="F344" s="9"/>
      <c r="H344" s="9"/>
      <c r="I344" s="9"/>
      <c r="J344" s="9"/>
      <c r="K344" s="9"/>
      <c r="L344" s="9"/>
    </row>
    <row r="345" spans="2:12" ht="25" customHeight="1">
      <c r="B345" s="9"/>
      <c r="C345" s="9"/>
      <c r="D345" s="9"/>
      <c r="E345" s="9"/>
      <c r="F345" s="9"/>
      <c r="H345" s="9"/>
      <c r="I345" s="9"/>
      <c r="J345" s="9"/>
      <c r="K345" s="9"/>
      <c r="L345" s="9"/>
    </row>
    <row r="346" spans="2:12" ht="25" customHeight="1">
      <c r="B346" s="9"/>
      <c r="C346" s="9"/>
      <c r="D346" s="9"/>
      <c r="E346" s="9"/>
      <c r="F346" s="9"/>
      <c r="H346" s="9"/>
      <c r="I346" s="9"/>
      <c r="J346" s="9"/>
      <c r="K346" s="9"/>
      <c r="L346" s="9"/>
    </row>
    <row r="347" spans="2:12" ht="25" customHeight="1">
      <c r="B347" s="9"/>
      <c r="C347" s="9"/>
      <c r="D347" s="9"/>
      <c r="E347" s="9"/>
      <c r="F347" s="9"/>
      <c r="H347" s="9"/>
      <c r="I347" s="9"/>
      <c r="J347" s="9"/>
      <c r="K347" s="9"/>
      <c r="L347" s="9"/>
    </row>
    <row r="348" spans="2:12" ht="25" customHeight="1">
      <c r="B348" s="9"/>
      <c r="C348" s="9"/>
      <c r="D348" s="9"/>
      <c r="E348" s="9"/>
      <c r="F348" s="9"/>
      <c r="H348" s="9"/>
      <c r="I348" s="9"/>
      <c r="J348" s="9"/>
      <c r="K348" s="9"/>
      <c r="L348" s="9"/>
    </row>
    <row r="349" spans="2:12" ht="25" customHeight="1">
      <c r="B349" s="9"/>
      <c r="C349" s="9"/>
      <c r="D349" s="9"/>
      <c r="E349" s="9"/>
      <c r="F349" s="9"/>
      <c r="H349" s="9"/>
      <c r="I349" s="9"/>
      <c r="J349" s="9"/>
      <c r="K349" s="9"/>
      <c r="L349" s="9"/>
    </row>
    <row r="350" spans="2:12" ht="25" customHeight="1">
      <c r="B350" s="9"/>
      <c r="C350" s="9"/>
      <c r="D350" s="9"/>
      <c r="E350" s="9"/>
      <c r="F350" s="9"/>
      <c r="H350" s="9"/>
      <c r="I350" s="9"/>
      <c r="J350" s="9"/>
      <c r="K350" s="9"/>
      <c r="L350" s="9"/>
    </row>
    <row r="351" spans="2:12" ht="25" customHeight="1">
      <c r="B351" s="9"/>
      <c r="C351" s="9"/>
      <c r="D351" s="9"/>
      <c r="E351" s="9"/>
      <c r="F351" s="9"/>
      <c r="H351" s="9"/>
      <c r="I351" s="9"/>
      <c r="J351" s="9"/>
      <c r="K351" s="9"/>
      <c r="L351" s="9"/>
    </row>
    <row r="352" spans="2:12" ht="25" customHeight="1">
      <c r="B352" s="9"/>
      <c r="C352" s="9"/>
      <c r="D352" s="9"/>
      <c r="E352" s="9"/>
      <c r="F352" s="9"/>
      <c r="H352" s="9"/>
      <c r="I352" s="9"/>
      <c r="J352" s="9"/>
      <c r="K352" s="9"/>
      <c r="L352" s="9"/>
    </row>
    <row r="353" spans="2:12" ht="25" customHeight="1">
      <c r="B353" s="9"/>
      <c r="C353" s="9"/>
      <c r="D353" s="9"/>
      <c r="E353" s="9"/>
      <c r="F353" s="9"/>
      <c r="H353" s="9"/>
      <c r="I353" s="9"/>
      <c r="J353" s="9"/>
      <c r="K353" s="9"/>
      <c r="L353" s="9"/>
    </row>
    <row r="354" spans="2:12" ht="25" customHeight="1">
      <c r="B354" s="9"/>
      <c r="C354" s="9"/>
      <c r="D354" s="9"/>
      <c r="E354" s="9"/>
      <c r="F354" s="9"/>
      <c r="H354" s="9"/>
      <c r="I354" s="9"/>
      <c r="J354" s="9"/>
      <c r="K354" s="9"/>
      <c r="L354" s="9"/>
    </row>
    <row r="355" spans="2:12" ht="25" customHeight="1">
      <c r="B355" s="9"/>
      <c r="C355" s="9"/>
      <c r="D355" s="9"/>
      <c r="E355" s="9"/>
      <c r="F355" s="9"/>
      <c r="H355" s="9"/>
      <c r="I355" s="9"/>
      <c r="J355" s="9"/>
      <c r="K355" s="9"/>
      <c r="L355" s="9"/>
    </row>
    <row r="356" spans="2:12" ht="25" customHeight="1">
      <c r="B356" s="9"/>
      <c r="C356" s="9"/>
      <c r="D356" s="9"/>
      <c r="E356" s="9"/>
      <c r="F356" s="9"/>
      <c r="H356" s="9"/>
      <c r="I356" s="9"/>
      <c r="J356" s="9"/>
      <c r="K356" s="9"/>
      <c r="L356" s="9"/>
    </row>
    <row r="357" spans="2:12" ht="25" customHeight="1">
      <c r="B357" s="9"/>
      <c r="C357" s="9"/>
      <c r="D357" s="9"/>
      <c r="E357" s="9"/>
      <c r="F357" s="9"/>
      <c r="H357" s="9"/>
      <c r="I357" s="9"/>
      <c r="J357" s="9"/>
      <c r="K357" s="9"/>
      <c r="L357" s="9"/>
    </row>
    <row r="358" spans="2:12" ht="25" customHeight="1">
      <c r="B358" s="9"/>
      <c r="C358" s="9"/>
      <c r="D358" s="9"/>
      <c r="E358" s="9"/>
      <c r="F358" s="9"/>
      <c r="H358" s="9"/>
      <c r="I358" s="9"/>
      <c r="J358" s="9"/>
      <c r="K358" s="9"/>
      <c r="L358" s="9"/>
    </row>
    <row r="359" spans="2:12" ht="25" customHeight="1">
      <c r="B359" s="9"/>
      <c r="C359" s="9"/>
      <c r="D359" s="9"/>
      <c r="E359" s="9"/>
      <c r="F359" s="9"/>
      <c r="H359" s="9"/>
      <c r="I359" s="9"/>
      <c r="J359" s="9"/>
      <c r="K359" s="9"/>
      <c r="L359" s="9"/>
    </row>
    <row r="360" spans="2:12" ht="25" customHeight="1">
      <c r="B360" s="9"/>
      <c r="C360" s="9"/>
      <c r="D360" s="9"/>
      <c r="E360" s="9"/>
      <c r="F360" s="9"/>
      <c r="H360" s="9"/>
      <c r="I360" s="9"/>
      <c r="J360" s="9"/>
      <c r="K360" s="9"/>
      <c r="L360" s="9"/>
    </row>
    <row r="361" spans="2:12" ht="25" customHeight="1">
      <c r="B361" s="9"/>
      <c r="C361" s="9"/>
      <c r="D361" s="9"/>
      <c r="E361" s="9"/>
      <c r="F361" s="9"/>
      <c r="H361" s="9"/>
      <c r="I361" s="9"/>
      <c r="J361" s="9"/>
      <c r="K361" s="9"/>
      <c r="L361" s="9"/>
    </row>
    <row r="362" spans="2:12" ht="25" customHeight="1">
      <c r="B362" s="9"/>
      <c r="C362" s="9"/>
      <c r="D362" s="9"/>
      <c r="E362" s="9"/>
      <c r="F362" s="9"/>
      <c r="H362" s="9"/>
      <c r="I362" s="9"/>
      <c r="J362" s="9"/>
      <c r="K362" s="9"/>
      <c r="L362" s="9"/>
    </row>
    <row r="363" spans="2:12" ht="25" customHeight="1">
      <c r="B363" s="9"/>
      <c r="C363" s="9"/>
      <c r="D363" s="9"/>
      <c r="E363" s="9"/>
      <c r="F363" s="9"/>
      <c r="H363" s="9"/>
      <c r="I363" s="9"/>
      <c r="J363" s="9"/>
      <c r="K363" s="9"/>
      <c r="L363" s="9"/>
    </row>
    <row r="364" spans="2:12" ht="25" customHeight="1">
      <c r="B364" s="9"/>
      <c r="C364" s="9"/>
      <c r="D364" s="9"/>
      <c r="E364" s="9"/>
      <c r="F364" s="9"/>
      <c r="H364" s="9"/>
      <c r="I364" s="9"/>
      <c r="J364" s="9"/>
      <c r="K364" s="9"/>
      <c r="L364" s="9"/>
    </row>
    <row r="365" spans="2:12" ht="25" customHeight="1">
      <c r="B365" s="9"/>
      <c r="C365" s="9"/>
      <c r="D365" s="9"/>
      <c r="E365" s="9"/>
      <c r="F365" s="9"/>
      <c r="H365" s="9"/>
      <c r="I365" s="9"/>
      <c r="J365" s="9"/>
      <c r="K365" s="9"/>
      <c r="L365" s="9"/>
    </row>
    <row r="366" spans="2:12" ht="25" customHeight="1">
      <c r="B366" s="9"/>
      <c r="C366" s="9"/>
      <c r="D366" s="9"/>
      <c r="E366" s="9"/>
      <c r="F366" s="9"/>
      <c r="H366" s="9"/>
      <c r="I366" s="9"/>
      <c r="J366" s="9"/>
      <c r="K366" s="9"/>
      <c r="L366" s="9"/>
    </row>
    <row r="367" spans="2:12" ht="25" customHeight="1">
      <c r="B367" s="9"/>
      <c r="C367" s="9"/>
      <c r="D367" s="9"/>
      <c r="E367" s="9"/>
      <c r="F367" s="9"/>
      <c r="H367" s="9"/>
      <c r="I367" s="9"/>
      <c r="J367" s="9"/>
      <c r="K367" s="9"/>
      <c r="L367" s="9"/>
    </row>
    <row r="368" spans="2:12" ht="25" customHeight="1">
      <c r="B368" s="9"/>
      <c r="C368" s="9"/>
      <c r="D368" s="9"/>
      <c r="E368" s="9"/>
      <c r="F368" s="9"/>
      <c r="H368" s="9"/>
      <c r="I368" s="9"/>
      <c r="J368" s="9"/>
      <c r="K368" s="9"/>
      <c r="L368" s="9"/>
    </row>
    <row r="369" spans="2:12" ht="25" customHeight="1">
      <c r="B369" s="9"/>
      <c r="C369" s="9"/>
      <c r="D369" s="9"/>
      <c r="E369" s="9"/>
      <c r="F369" s="9"/>
      <c r="H369" s="9"/>
      <c r="I369" s="9"/>
      <c r="J369" s="9"/>
      <c r="K369" s="9"/>
      <c r="L369" s="9"/>
    </row>
    <row r="370" spans="2:12" ht="25" customHeight="1">
      <c r="B370" s="9"/>
      <c r="C370" s="9"/>
      <c r="D370" s="9"/>
      <c r="E370" s="9"/>
      <c r="F370" s="9"/>
      <c r="H370" s="9"/>
      <c r="I370" s="9"/>
      <c r="J370" s="9"/>
      <c r="K370" s="9"/>
      <c r="L370" s="9"/>
    </row>
    <row r="371" spans="2:12" ht="25" customHeight="1">
      <c r="B371" s="9"/>
      <c r="C371" s="9"/>
      <c r="D371" s="9"/>
      <c r="E371" s="9"/>
      <c r="F371" s="9"/>
      <c r="H371" s="9"/>
      <c r="I371" s="9"/>
      <c r="J371" s="9"/>
      <c r="K371" s="9"/>
      <c r="L371" s="9"/>
    </row>
    <row r="372" spans="2:12" ht="25" customHeight="1">
      <c r="B372" s="9"/>
      <c r="C372" s="9"/>
      <c r="D372" s="9"/>
      <c r="E372" s="9"/>
      <c r="F372" s="9"/>
      <c r="H372" s="9"/>
      <c r="I372" s="9"/>
      <c r="J372" s="9"/>
      <c r="K372" s="9"/>
      <c r="L372" s="9"/>
    </row>
    <row r="373" spans="2:12" ht="25" customHeight="1">
      <c r="B373" s="9"/>
      <c r="C373" s="9"/>
      <c r="D373" s="9"/>
      <c r="E373" s="9"/>
      <c r="F373" s="9"/>
      <c r="H373" s="9"/>
      <c r="I373" s="9"/>
      <c r="J373" s="9"/>
      <c r="K373" s="9"/>
      <c r="L373" s="9"/>
    </row>
    <row r="374" spans="2:12" ht="25" customHeight="1">
      <c r="B374" s="9"/>
      <c r="C374" s="9"/>
      <c r="D374" s="9"/>
      <c r="E374" s="9"/>
      <c r="F374" s="9"/>
      <c r="H374" s="9"/>
      <c r="I374" s="9"/>
      <c r="J374" s="9"/>
      <c r="K374" s="9"/>
      <c r="L374" s="9"/>
    </row>
    <row r="375" spans="2:12" ht="25" customHeight="1">
      <c r="B375" s="9"/>
      <c r="C375" s="9"/>
      <c r="D375" s="9"/>
      <c r="E375" s="9"/>
      <c r="F375" s="9"/>
      <c r="H375" s="9"/>
      <c r="I375" s="9"/>
      <c r="J375" s="9"/>
      <c r="K375" s="9"/>
      <c r="L375" s="9"/>
    </row>
    <row r="376" spans="2:12" ht="25" customHeight="1">
      <c r="B376" s="9"/>
      <c r="C376" s="9"/>
      <c r="D376" s="9"/>
      <c r="E376" s="9"/>
      <c r="F376" s="9"/>
      <c r="H376" s="9"/>
      <c r="I376" s="9"/>
      <c r="J376" s="9"/>
      <c r="K376" s="9"/>
      <c r="L376" s="9"/>
    </row>
    <row r="377" spans="2:12" ht="25" customHeight="1">
      <c r="B377" s="9"/>
      <c r="C377" s="9"/>
      <c r="D377" s="9"/>
      <c r="E377" s="9"/>
      <c r="F377" s="9"/>
      <c r="H377" s="9"/>
      <c r="I377" s="9"/>
      <c r="J377" s="9"/>
      <c r="K377" s="9"/>
      <c r="L377" s="9"/>
    </row>
    <row r="378" spans="2:12" ht="25" customHeight="1">
      <c r="B378" s="9"/>
      <c r="C378" s="9"/>
      <c r="D378" s="9"/>
      <c r="E378" s="9"/>
      <c r="F378" s="9"/>
      <c r="H378" s="9"/>
      <c r="I378" s="9"/>
      <c r="J378" s="9"/>
      <c r="K378" s="9"/>
      <c r="L378" s="9"/>
    </row>
    <row r="379" spans="2:12" ht="25" customHeight="1">
      <c r="B379" s="9"/>
      <c r="C379" s="9"/>
      <c r="D379" s="9"/>
      <c r="E379" s="9"/>
      <c r="F379" s="9"/>
      <c r="H379" s="9"/>
      <c r="I379" s="9"/>
      <c r="J379" s="9"/>
      <c r="K379" s="9"/>
      <c r="L379" s="9"/>
    </row>
    <row r="380" spans="2:12" ht="25" customHeight="1">
      <c r="B380" s="9"/>
      <c r="C380" s="9"/>
      <c r="D380" s="9"/>
      <c r="E380" s="9"/>
      <c r="F380" s="9"/>
      <c r="H380" s="9"/>
      <c r="I380" s="9"/>
      <c r="J380" s="9"/>
      <c r="K380" s="9"/>
      <c r="L380" s="9"/>
    </row>
    <row r="381" spans="2:12" ht="25" customHeight="1">
      <c r="B381" s="9"/>
      <c r="C381" s="9"/>
      <c r="D381" s="9"/>
      <c r="E381" s="9"/>
      <c r="F381" s="9"/>
      <c r="H381" s="9"/>
      <c r="I381" s="9"/>
      <c r="J381" s="9"/>
      <c r="K381" s="9"/>
      <c r="L381" s="9"/>
    </row>
    <row r="382" spans="2:12" ht="25" customHeight="1">
      <c r="B382" s="9"/>
      <c r="C382" s="9"/>
      <c r="D382" s="9"/>
      <c r="E382" s="9"/>
      <c r="F382" s="9"/>
      <c r="H382" s="9"/>
      <c r="I382" s="9"/>
      <c r="J382" s="9"/>
      <c r="K382" s="9"/>
      <c r="L382" s="9"/>
    </row>
    <row r="383" spans="2:12" ht="25" customHeight="1">
      <c r="B383" s="9"/>
      <c r="C383" s="9"/>
      <c r="D383" s="9"/>
      <c r="E383" s="9"/>
      <c r="F383" s="9"/>
      <c r="H383" s="9"/>
      <c r="I383" s="9"/>
      <c r="J383" s="9"/>
      <c r="K383" s="9"/>
      <c r="L383" s="9"/>
    </row>
    <row r="384" spans="2:12" ht="25" customHeight="1">
      <c r="B384" s="9"/>
      <c r="C384" s="9"/>
      <c r="D384" s="9"/>
      <c r="E384" s="9"/>
      <c r="F384" s="9"/>
      <c r="H384" s="9"/>
      <c r="I384" s="9"/>
      <c r="J384" s="9"/>
      <c r="K384" s="9"/>
      <c r="L384" s="9"/>
    </row>
    <row r="385" spans="2:12" ht="25" customHeight="1">
      <c r="B385" s="9"/>
      <c r="C385" s="9"/>
      <c r="D385" s="9"/>
      <c r="E385" s="9"/>
      <c r="F385" s="9"/>
      <c r="H385" s="9"/>
      <c r="I385" s="9"/>
      <c r="J385" s="9"/>
      <c r="K385" s="9"/>
      <c r="L385" s="9"/>
    </row>
    <row r="386" spans="2:12" ht="25" customHeight="1">
      <c r="B386" s="9"/>
      <c r="C386" s="9"/>
      <c r="D386" s="9"/>
      <c r="E386" s="9"/>
      <c r="F386" s="9"/>
      <c r="H386" s="9"/>
      <c r="I386" s="9"/>
      <c r="J386" s="9"/>
      <c r="K386" s="9"/>
      <c r="L386" s="9"/>
    </row>
    <row r="387" spans="2:12" ht="25" customHeight="1">
      <c r="B387" s="9"/>
      <c r="C387" s="9"/>
      <c r="D387" s="9"/>
      <c r="E387" s="9"/>
      <c r="F387" s="9"/>
      <c r="H387" s="9"/>
      <c r="I387" s="9"/>
      <c r="J387" s="9"/>
      <c r="K387" s="9"/>
      <c r="L387" s="9"/>
    </row>
    <row r="388" spans="2:12" ht="25" customHeight="1">
      <c r="B388" s="9"/>
      <c r="C388" s="9"/>
      <c r="D388" s="9"/>
      <c r="E388" s="9"/>
      <c r="F388" s="9"/>
      <c r="H388" s="9"/>
      <c r="I388" s="9"/>
      <c r="J388" s="9"/>
      <c r="K388" s="9"/>
      <c r="L388" s="9"/>
    </row>
    <row r="389" spans="2:12" ht="25" customHeight="1">
      <c r="B389" s="9"/>
      <c r="C389" s="9"/>
      <c r="D389" s="9"/>
      <c r="E389" s="9"/>
      <c r="F389" s="9"/>
      <c r="H389" s="9"/>
      <c r="I389" s="9"/>
      <c r="J389" s="9"/>
      <c r="K389" s="9"/>
      <c r="L389" s="9"/>
    </row>
    <row r="390" spans="2:12" ht="25" customHeight="1">
      <c r="B390" s="9"/>
      <c r="C390" s="9"/>
      <c r="D390" s="9"/>
      <c r="E390" s="9"/>
      <c r="F390" s="9"/>
      <c r="H390" s="9"/>
      <c r="I390" s="9"/>
      <c r="J390" s="9"/>
      <c r="K390" s="9"/>
      <c r="L390" s="9"/>
    </row>
    <row r="391" spans="2:12" ht="25" customHeight="1">
      <c r="B391" s="9"/>
      <c r="C391" s="9"/>
      <c r="D391" s="9"/>
      <c r="E391" s="9"/>
      <c r="F391" s="9"/>
      <c r="H391" s="9"/>
      <c r="I391" s="9"/>
      <c r="J391" s="9"/>
      <c r="K391" s="9"/>
      <c r="L391" s="9"/>
    </row>
    <row r="392" spans="2:12" ht="25" customHeight="1">
      <c r="B392" s="9"/>
      <c r="C392" s="9"/>
      <c r="D392" s="9"/>
      <c r="E392" s="9"/>
      <c r="F392" s="9"/>
      <c r="H392" s="9"/>
      <c r="I392" s="9"/>
      <c r="J392" s="9"/>
      <c r="K392" s="9"/>
      <c r="L392" s="9"/>
    </row>
    <row r="393" spans="2:12" ht="25" customHeight="1">
      <c r="B393" s="9"/>
      <c r="C393" s="9"/>
      <c r="D393" s="9"/>
      <c r="E393" s="9"/>
      <c r="F393" s="9"/>
      <c r="H393" s="9"/>
      <c r="I393" s="9"/>
      <c r="J393" s="9"/>
      <c r="K393" s="9"/>
      <c r="L393" s="9"/>
    </row>
    <row r="394" spans="2:12" ht="25" customHeight="1">
      <c r="B394" s="9"/>
      <c r="C394" s="9"/>
      <c r="D394" s="9"/>
      <c r="E394" s="9"/>
      <c r="F394" s="9"/>
      <c r="H394" s="9"/>
      <c r="I394" s="9"/>
      <c r="J394" s="9"/>
      <c r="K394" s="9"/>
      <c r="L394" s="9"/>
    </row>
    <row r="395" spans="2:12" ht="25" customHeight="1">
      <c r="B395" s="9"/>
      <c r="C395" s="9"/>
      <c r="D395" s="9"/>
      <c r="E395" s="9"/>
      <c r="F395" s="9"/>
      <c r="H395" s="9"/>
      <c r="I395" s="9"/>
      <c r="J395" s="9"/>
      <c r="K395" s="9"/>
      <c r="L395" s="9"/>
    </row>
    <row r="396" spans="2:12" ht="25" customHeight="1">
      <c r="B396" s="9"/>
      <c r="C396" s="9"/>
      <c r="D396" s="9"/>
      <c r="E396" s="9"/>
      <c r="F396" s="9"/>
      <c r="H396" s="9"/>
      <c r="I396" s="9"/>
      <c r="J396" s="9"/>
      <c r="K396" s="9"/>
      <c r="L396" s="9"/>
    </row>
    <row r="397" spans="2:12" ht="25" customHeight="1">
      <c r="B397" s="9"/>
      <c r="C397" s="9"/>
      <c r="D397" s="9"/>
      <c r="E397" s="9"/>
      <c r="F397" s="9"/>
      <c r="H397" s="9"/>
      <c r="I397" s="9"/>
      <c r="J397" s="9"/>
      <c r="K397" s="9"/>
      <c r="L397" s="9"/>
    </row>
    <row r="398" spans="2:12" ht="25" customHeight="1">
      <c r="B398" s="9"/>
      <c r="C398" s="9"/>
      <c r="D398" s="9"/>
      <c r="E398" s="9"/>
      <c r="F398" s="9"/>
      <c r="H398" s="9"/>
      <c r="I398" s="9"/>
      <c r="J398" s="9"/>
      <c r="K398" s="9"/>
      <c r="L398" s="9"/>
    </row>
    <row r="399" spans="2:12" ht="25" customHeight="1">
      <c r="B399" s="9"/>
      <c r="C399" s="9"/>
      <c r="D399" s="9"/>
      <c r="E399" s="9"/>
      <c r="F399" s="9"/>
      <c r="H399" s="9"/>
      <c r="I399" s="9"/>
      <c r="J399" s="9"/>
      <c r="K399" s="9"/>
      <c r="L399" s="9"/>
    </row>
    <row r="400" spans="2:12" ht="25" customHeight="1">
      <c r="B400" s="9"/>
      <c r="C400" s="9"/>
      <c r="D400" s="9"/>
      <c r="E400" s="9"/>
      <c r="F400" s="9"/>
      <c r="H400" s="9"/>
      <c r="I400" s="9"/>
      <c r="J400" s="9"/>
      <c r="K400" s="9"/>
      <c r="L400" s="9"/>
    </row>
    <row r="401" spans="2:12" ht="25" customHeight="1">
      <c r="B401" s="9"/>
      <c r="C401" s="9"/>
      <c r="D401" s="9"/>
      <c r="E401" s="9"/>
      <c r="F401" s="9"/>
      <c r="H401" s="9"/>
      <c r="I401" s="9"/>
      <c r="J401" s="9"/>
      <c r="K401" s="9"/>
      <c r="L401" s="9"/>
    </row>
    <row r="402" spans="2:12" ht="25" customHeight="1">
      <c r="B402" s="9"/>
      <c r="C402" s="9"/>
      <c r="D402" s="9"/>
      <c r="E402" s="9"/>
      <c r="F402" s="9"/>
      <c r="H402" s="9"/>
      <c r="I402" s="9"/>
      <c r="J402" s="9"/>
      <c r="K402" s="9"/>
      <c r="L402" s="9"/>
    </row>
    <row r="403" spans="2:12" ht="25" customHeight="1">
      <c r="B403" s="9"/>
      <c r="C403" s="9"/>
      <c r="D403" s="9"/>
      <c r="E403" s="9"/>
      <c r="F403" s="9"/>
      <c r="H403" s="9"/>
      <c r="I403" s="9"/>
      <c r="J403" s="9"/>
      <c r="K403" s="9"/>
      <c r="L403" s="9"/>
    </row>
    <row r="404" spans="2:12" ht="25" customHeight="1">
      <c r="B404" s="9"/>
      <c r="C404" s="9"/>
      <c r="D404" s="9"/>
      <c r="E404" s="9"/>
      <c r="F404" s="9"/>
      <c r="H404" s="9"/>
      <c r="I404" s="9"/>
      <c r="J404" s="9"/>
      <c r="K404" s="9"/>
      <c r="L404" s="9"/>
    </row>
    <row r="405" spans="2:12" ht="25" customHeight="1">
      <c r="B405" s="9"/>
      <c r="C405" s="9"/>
      <c r="D405" s="9"/>
      <c r="E405" s="9"/>
      <c r="F405" s="9"/>
      <c r="H405" s="9"/>
      <c r="I405" s="9"/>
      <c r="J405" s="9"/>
      <c r="K405" s="9"/>
      <c r="L405" s="9"/>
    </row>
    <row r="406" spans="2:12" ht="25" customHeight="1">
      <c r="B406" s="9"/>
      <c r="C406" s="9"/>
      <c r="D406" s="9"/>
      <c r="E406" s="9"/>
      <c r="F406" s="9"/>
      <c r="H406" s="9"/>
      <c r="I406" s="9"/>
      <c r="J406" s="9"/>
      <c r="K406" s="9"/>
      <c r="L406" s="9"/>
    </row>
    <row r="407" spans="2:12" ht="25" customHeight="1">
      <c r="B407" s="9"/>
      <c r="C407" s="9"/>
      <c r="D407" s="9"/>
      <c r="E407" s="9"/>
      <c r="F407" s="9"/>
      <c r="H407" s="9"/>
      <c r="I407" s="9"/>
      <c r="J407" s="9"/>
      <c r="K407" s="9"/>
      <c r="L407" s="9"/>
    </row>
    <row r="408" spans="2:12" ht="25" customHeight="1">
      <c r="B408" s="9"/>
      <c r="C408" s="9"/>
      <c r="D408" s="9"/>
      <c r="E408" s="9"/>
      <c r="F408" s="9"/>
      <c r="H408" s="9"/>
      <c r="I408" s="9"/>
      <c r="J408" s="9"/>
      <c r="K408" s="9"/>
      <c r="L408" s="9"/>
    </row>
    <row r="409" spans="2:12" ht="25" customHeight="1">
      <c r="B409" s="9"/>
      <c r="C409" s="9"/>
      <c r="D409" s="9"/>
      <c r="E409" s="9"/>
      <c r="F409" s="9"/>
      <c r="H409" s="9"/>
      <c r="I409" s="9"/>
      <c r="J409" s="9"/>
      <c r="K409" s="9"/>
      <c r="L409" s="9"/>
    </row>
    <row r="410" spans="2:12" ht="25" customHeight="1">
      <c r="B410" s="9"/>
      <c r="C410" s="9"/>
      <c r="D410" s="9"/>
      <c r="E410" s="9"/>
      <c r="F410" s="9"/>
      <c r="H410" s="9"/>
      <c r="I410" s="9"/>
      <c r="J410" s="9"/>
      <c r="K410" s="9"/>
      <c r="L410" s="9"/>
    </row>
    <row r="411" spans="2:12" ht="25" customHeight="1">
      <c r="B411" s="9"/>
      <c r="C411" s="9"/>
      <c r="D411" s="9"/>
      <c r="E411" s="9"/>
      <c r="F411" s="9"/>
      <c r="H411" s="9"/>
      <c r="I411" s="9"/>
      <c r="J411" s="9"/>
      <c r="K411" s="9"/>
      <c r="L411" s="9"/>
    </row>
    <row r="412" spans="2:12" ht="25" customHeight="1">
      <c r="B412" s="9"/>
      <c r="C412" s="9"/>
      <c r="D412" s="9"/>
      <c r="E412" s="9"/>
      <c r="F412" s="9"/>
      <c r="H412" s="9"/>
      <c r="I412" s="9"/>
      <c r="J412" s="9"/>
      <c r="K412" s="9"/>
      <c r="L412" s="9"/>
    </row>
    <row r="413" spans="2:12" ht="25" customHeight="1">
      <c r="B413" s="9"/>
      <c r="C413" s="9"/>
      <c r="D413" s="9"/>
      <c r="E413" s="9"/>
      <c r="F413" s="9"/>
      <c r="H413" s="9"/>
      <c r="I413" s="9"/>
      <c r="J413" s="9"/>
      <c r="K413" s="9"/>
      <c r="L413" s="9"/>
    </row>
    <row r="414" spans="2:12" ht="25" customHeight="1">
      <c r="B414" s="9"/>
      <c r="C414" s="9"/>
      <c r="D414" s="9"/>
      <c r="E414" s="9"/>
      <c r="F414" s="9"/>
      <c r="H414" s="9"/>
      <c r="I414" s="9"/>
      <c r="J414" s="9"/>
      <c r="K414" s="9"/>
      <c r="L414" s="9"/>
    </row>
    <row r="415" spans="2:12" ht="25" customHeight="1">
      <c r="B415" s="9"/>
      <c r="C415" s="9"/>
      <c r="D415" s="9"/>
      <c r="E415" s="9"/>
      <c r="F415" s="9"/>
      <c r="H415" s="9"/>
      <c r="I415" s="9"/>
      <c r="J415" s="9"/>
      <c r="K415" s="9"/>
      <c r="L415" s="9"/>
    </row>
    <row r="416" spans="2:12" ht="25" customHeight="1">
      <c r="B416" s="9"/>
      <c r="C416" s="9"/>
      <c r="D416" s="9"/>
      <c r="E416" s="9"/>
      <c r="F416" s="9"/>
      <c r="H416" s="9"/>
      <c r="I416" s="9"/>
      <c r="J416" s="9"/>
      <c r="K416" s="9"/>
      <c r="L416" s="9"/>
    </row>
    <row r="417" spans="2:12" ht="25" customHeight="1">
      <c r="B417" s="9"/>
      <c r="C417" s="9"/>
      <c r="D417" s="9"/>
      <c r="E417" s="9"/>
      <c r="F417" s="9"/>
      <c r="H417" s="9"/>
      <c r="I417" s="9"/>
      <c r="J417" s="9"/>
      <c r="K417" s="9"/>
      <c r="L417" s="9"/>
    </row>
    <row r="418" spans="2:12" ht="25" customHeight="1">
      <c r="B418" s="9"/>
      <c r="C418" s="9"/>
      <c r="D418" s="9"/>
      <c r="E418" s="9"/>
      <c r="F418" s="9"/>
      <c r="H418" s="9"/>
      <c r="I418" s="9"/>
      <c r="J418" s="9"/>
      <c r="K418" s="9"/>
      <c r="L418" s="9"/>
    </row>
    <row r="419" spans="2:12" ht="25" customHeight="1">
      <c r="B419" s="9"/>
      <c r="C419" s="9"/>
      <c r="D419" s="9"/>
      <c r="E419" s="9"/>
      <c r="F419" s="9"/>
      <c r="H419" s="9"/>
      <c r="I419" s="9"/>
      <c r="J419" s="9"/>
      <c r="K419" s="9"/>
      <c r="L419" s="9"/>
    </row>
    <row r="420" spans="2:12" ht="25" customHeight="1">
      <c r="B420" s="9"/>
      <c r="C420" s="9"/>
      <c r="D420" s="9"/>
      <c r="E420" s="9"/>
      <c r="F420" s="9"/>
      <c r="H420" s="9"/>
      <c r="I420" s="9"/>
      <c r="J420" s="9"/>
      <c r="K420" s="9"/>
      <c r="L420" s="9"/>
    </row>
    <row r="421" spans="2:12" ht="25" customHeight="1">
      <c r="B421" s="9"/>
      <c r="C421" s="9"/>
      <c r="D421" s="9"/>
      <c r="E421" s="9"/>
      <c r="F421" s="9"/>
      <c r="H421" s="9"/>
      <c r="I421" s="9"/>
      <c r="J421" s="9"/>
      <c r="K421" s="9"/>
      <c r="L421" s="9"/>
    </row>
    <row r="422" spans="2:12" ht="25" customHeight="1">
      <c r="B422" s="9"/>
      <c r="C422" s="9"/>
      <c r="D422" s="9"/>
      <c r="E422" s="9"/>
      <c r="F422" s="9"/>
      <c r="H422" s="9"/>
      <c r="I422" s="9"/>
      <c r="J422" s="9"/>
      <c r="K422" s="9"/>
      <c r="L422" s="9"/>
    </row>
    <row r="423" spans="2:12" ht="25" customHeight="1">
      <c r="B423" s="9"/>
      <c r="C423" s="9"/>
      <c r="D423" s="9"/>
      <c r="E423" s="9"/>
      <c r="F423" s="9"/>
      <c r="H423" s="9"/>
      <c r="I423" s="9"/>
      <c r="J423" s="9"/>
      <c r="K423" s="9"/>
      <c r="L423" s="9"/>
    </row>
    <row r="424" spans="2:12" ht="25" customHeight="1">
      <c r="B424" s="9"/>
      <c r="C424" s="9"/>
      <c r="D424" s="9"/>
      <c r="E424" s="9"/>
      <c r="F424" s="9"/>
      <c r="H424" s="9"/>
      <c r="I424" s="9"/>
      <c r="J424" s="9"/>
      <c r="K424" s="9"/>
      <c r="L424" s="9"/>
    </row>
    <row r="425" spans="2:12" ht="25" customHeight="1">
      <c r="B425" s="9"/>
      <c r="C425" s="9"/>
      <c r="D425" s="9"/>
      <c r="E425" s="9"/>
      <c r="F425" s="9"/>
      <c r="H425" s="9"/>
      <c r="I425" s="9"/>
      <c r="J425" s="9"/>
      <c r="K425" s="9"/>
      <c r="L425" s="9"/>
    </row>
    <row r="426" spans="2:12" ht="25" customHeight="1">
      <c r="B426" s="9"/>
      <c r="C426" s="9"/>
      <c r="D426" s="9"/>
      <c r="E426" s="9"/>
      <c r="F426" s="9"/>
      <c r="H426" s="9"/>
      <c r="I426" s="9"/>
      <c r="J426" s="9"/>
      <c r="K426" s="9"/>
      <c r="L426" s="9"/>
    </row>
    <row r="427" spans="2:12" ht="25" customHeight="1">
      <c r="B427" s="9"/>
      <c r="C427" s="9"/>
      <c r="D427" s="9"/>
      <c r="E427" s="9"/>
      <c r="F427" s="9"/>
      <c r="H427" s="9"/>
      <c r="I427" s="9"/>
      <c r="J427" s="9"/>
      <c r="K427" s="9"/>
      <c r="L427" s="9"/>
    </row>
    <row r="428" spans="2:12" ht="25" customHeight="1">
      <c r="B428" s="9"/>
      <c r="C428" s="9"/>
      <c r="D428" s="9"/>
      <c r="E428" s="9"/>
      <c r="F428" s="9"/>
      <c r="H428" s="9"/>
      <c r="I428" s="9"/>
      <c r="J428" s="9"/>
      <c r="K428" s="9"/>
      <c r="L428" s="9"/>
    </row>
    <row r="429" spans="2:12" ht="25" customHeight="1">
      <c r="B429" s="9"/>
      <c r="C429" s="9"/>
      <c r="D429" s="9"/>
      <c r="E429" s="9"/>
      <c r="F429" s="9"/>
      <c r="H429" s="9"/>
      <c r="I429" s="9"/>
      <c r="J429" s="9"/>
      <c r="K429" s="9"/>
      <c r="L429" s="9"/>
    </row>
    <row r="430" spans="2:12" ht="25" customHeight="1">
      <c r="B430" s="9"/>
      <c r="C430" s="9"/>
      <c r="D430" s="9"/>
      <c r="E430" s="9"/>
      <c r="F430" s="9"/>
      <c r="H430" s="9"/>
      <c r="I430" s="9"/>
      <c r="J430" s="9"/>
      <c r="K430" s="9"/>
      <c r="L430" s="9"/>
    </row>
    <row r="431" spans="2:12" ht="25" customHeight="1">
      <c r="B431" s="9"/>
      <c r="C431" s="9"/>
      <c r="D431" s="9"/>
      <c r="E431" s="9"/>
      <c r="F431" s="9"/>
      <c r="H431" s="9"/>
      <c r="I431" s="9"/>
      <c r="J431" s="9"/>
      <c r="K431" s="9"/>
      <c r="L431" s="9"/>
    </row>
    <row r="432" spans="2:12" ht="25" customHeight="1">
      <c r="B432" s="9"/>
      <c r="C432" s="9"/>
      <c r="D432" s="9"/>
      <c r="E432" s="9"/>
      <c r="F432" s="9"/>
      <c r="H432" s="9"/>
      <c r="I432" s="9"/>
      <c r="J432" s="9"/>
      <c r="K432" s="9"/>
      <c r="L432" s="9"/>
    </row>
    <row r="433" spans="2:12" ht="25" customHeight="1">
      <c r="B433" s="9"/>
      <c r="C433" s="9"/>
      <c r="D433" s="9"/>
      <c r="E433" s="9"/>
      <c r="F433" s="9"/>
      <c r="H433" s="9"/>
      <c r="I433" s="9"/>
      <c r="J433" s="9"/>
      <c r="K433" s="9"/>
      <c r="L433" s="9"/>
    </row>
    <row r="434" spans="2:12" ht="25" customHeight="1">
      <c r="B434" s="9"/>
      <c r="C434" s="9"/>
      <c r="D434" s="9"/>
      <c r="E434" s="9"/>
      <c r="F434" s="9"/>
      <c r="H434" s="9"/>
      <c r="I434" s="9"/>
      <c r="J434" s="9"/>
      <c r="K434" s="9"/>
      <c r="L434" s="9"/>
    </row>
    <row r="435" spans="2:12" ht="25" customHeight="1">
      <c r="B435" s="9"/>
      <c r="C435" s="9"/>
      <c r="D435" s="9"/>
      <c r="E435" s="9"/>
      <c r="F435" s="9"/>
      <c r="H435" s="9"/>
      <c r="I435" s="9"/>
      <c r="J435" s="9"/>
      <c r="K435" s="9"/>
      <c r="L435" s="9"/>
    </row>
    <row r="436" spans="2:12" ht="25" customHeight="1">
      <c r="B436" s="9"/>
      <c r="C436" s="9"/>
      <c r="D436" s="9"/>
      <c r="E436" s="9"/>
      <c r="F436" s="9"/>
      <c r="H436" s="9"/>
      <c r="I436" s="9"/>
      <c r="J436" s="9"/>
      <c r="K436" s="9"/>
      <c r="L436" s="9"/>
    </row>
    <row r="437" spans="2:12" ht="25" customHeight="1">
      <c r="B437" s="9"/>
      <c r="C437" s="9"/>
      <c r="D437" s="9"/>
      <c r="E437" s="9"/>
      <c r="F437" s="9"/>
      <c r="H437" s="9"/>
      <c r="I437" s="9"/>
      <c r="J437" s="9"/>
      <c r="K437" s="9"/>
      <c r="L437" s="9"/>
    </row>
    <row r="438" spans="2:12" ht="25" customHeight="1">
      <c r="B438" s="9"/>
      <c r="C438" s="9"/>
      <c r="D438" s="9"/>
      <c r="E438" s="9"/>
      <c r="F438" s="9"/>
      <c r="H438" s="9"/>
      <c r="I438" s="9"/>
      <c r="J438" s="9"/>
      <c r="K438" s="9"/>
      <c r="L438" s="9"/>
    </row>
    <row r="439" spans="2:12" ht="25" customHeight="1">
      <c r="B439" s="9"/>
      <c r="C439" s="9"/>
      <c r="D439" s="9"/>
      <c r="E439" s="9"/>
      <c r="F439" s="9"/>
      <c r="H439" s="9"/>
      <c r="I439" s="9"/>
      <c r="J439" s="9"/>
      <c r="K439" s="9"/>
      <c r="L439" s="9"/>
    </row>
    <row r="440" spans="2:12" ht="25" customHeight="1">
      <c r="B440" s="9"/>
      <c r="C440" s="9"/>
      <c r="D440" s="9"/>
      <c r="E440" s="9"/>
      <c r="F440" s="9"/>
      <c r="H440" s="9"/>
      <c r="I440" s="9"/>
      <c r="J440" s="9"/>
      <c r="K440" s="9"/>
      <c r="L440" s="9"/>
    </row>
    <row r="441" spans="2:12" ht="25" customHeight="1">
      <c r="B441" s="9"/>
      <c r="C441" s="9"/>
      <c r="D441" s="9"/>
      <c r="E441" s="9"/>
      <c r="F441" s="9"/>
      <c r="H441" s="9"/>
      <c r="I441" s="9"/>
      <c r="J441" s="9"/>
      <c r="K441" s="9"/>
      <c r="L441" s="9"/>
    </row>
    <row r="442" spans="2:12" ht="25" customHeight="1">
      <c r="B442" s="9"/>
      <c r="C442" s="9"/>
      <c r="D442" s="9"/>
      <c r="E442" s="9"/>
      <c r="F442" s="9"/>
      <c r="H442" s="9"/>
      <c r="I442" s="9"/>
      <c r="J442" s="9"/>
      <c r="K442" s="9"/>
      <c r="L442" s="9"/>
    </row>
    <row r="443" spans="2:12" ht="25" customHeight="1">
      <c r="B443" s="9"/>
      <c r="C443" s="9"/>
      <c r="D443" s="9"/>
      <c r="E443" s="9"/>
      <c r="F443" s="9"/>
      <c r="H443" s="9"/>
      <c r="I443" s="9"/>
      <c r="J443" s="9"/>
      <c r="K443" s="9"/>
      <c r="L443" s="9"/>
    </row>
    <row r="444" spans="2:12" ht="25" customHeight="1">
      <c r="B444" s="9"/>
      <c r="C444" s="9"/>
      <c r="D444" s="9"/>
      <c r="E444" s="9"/>
      <c r="F444" s="9"/>
      <c r="H444" s="9"/>
      <c r="I444" s="9"/>
      <c r="J444" s="9"/>
      <c r="K444" s="9"/>
      <c r="L444" s="9"/>
    </row>
    <row r="445" spans="2:12" ht="25" customHeight="1">
      <c r="B445" s="9"/>
      <c r="C445" s="9"/>
      <c r="D445" s="9"/>
      <c r="E445" s="9"/>
      <c r="F445" s="9"/>
      <c r="H445" s="9"/>
      <c r="I445" s="9"/>
      <c r="J445" s="9"/>
      <c r="K445" s="9"/>
      <c r="L445" s="9"/>
    </row>
    <row r="446" spans="2:12" ht="25" customHeight="1">
      <c r="B446" s="9"/>
      <c r="C446" s="9"/>
      <c r="D446" s="9"/>
      <c r="E446" s="9"/>
      <c r="F446" s="9"/>
      <c r="H446" s="9"/>
      <c r="I446" s="9"/>
      <c r="J446" s="9"/>
      <c r="K446" s="9"/>
      <c r="L446" s="9"/>
    </row>
    <row r="447" spans="2:12" ht="25" customHeight="1">
      <c r="B447" s="9"/>
      <c r="C447" s="9"/>
      <c r="D447" s="9"/>
      <c r="E447" s="9"/>
      <c r="F447" s="9"/>
      <c r="H447" s="9"/>
      <c r="I447" s="9"/>
      <c r="J447" s="9"/>
      <c r="K447" s="9"/>
      <c r="L447" s="9"/>
    </row>
    <row r="448" spans="2:12" ht="25" customHeight="1">
      <c r="B448" s="9"/>
      <c r="C448" s="9"/>
      <c r="D448" s="9"/>
      <c r="E448" s="9"/>
      <c r="F448" s="9"/>
      <c r="H448" s="9"/>
      <c r="I448" s="9"/>
      <c r="J448" s="9"/>
      <c r="K448" s="9"/>
      <c r="L448" s="9"/>
    </row>
    <row r="449" spans="2:12" ht="25" customHeight="1">
      <c r="B449" s="9"/>
      <c r="C449" s="9"/>
      <c r="D449" s="9"/>
      <c r="E449" s="9"/>
      <c r="F449" s="9"/>
      <c r="H449" s="9"/>
      <c r="I449" s="9"/>
      <c r="J449" s="9"/>
      <c r="K449" s="9"/>
      <c r="L449" s="9"/>
    </row>
    <row r="450" spans="2:12" ht="25" customHeight="1">
      <c r="B450" s="9"/>
      <c r="C450" s="9"/>
      <c r="D450" s="9"/>
      <c r="E450" s="9"/>
      <c r="F450" s="9"/>
      <c r="H450" s="9"/>
      <c r="I450" s="9"/>
      <c r="J450" s="9"/>
      <c r="K450" s="9"/>
      <c r="L450" s="9"/>
    </row>
    <row r="451" spans="2:12" ht="25" customHeight="1">
      <c r="B451" s="9"/>
      <c r="C451" s="9"/>
      <c r="D451" s="9"/>
      <c r="E451" s="9"/>
      <c r="F451" s="9"/>
      <c r="H451" s="9"/>
      <c r="I451" s="9"/>
      <c r="J451" s="9"/>
      <c r="K451" s="9"/>
      <c r="L451" s="9"/>
    </row>
    <row r="452" spans="2:12" ht="25" customHeight="1">
      <c r="B452" s="9"/>
      <c r="C452" s="9"/>
      <c r="D452" s="9"/>
      <c r="E452" s="9"/>
      <c r="F452" s="9"/>
      <c r="H452" s="9"/>
      <c r="I452" s="9"/>
      <c r="J452" s="9"/>
      <c r="K452" s="9"/>
      <c r="L452" s="9"/>
    </row>
    <row r="453" spans="2:12" ht="25" customHeight="1">
      <c r="B453" s="9"/>
      <c r="C453" s="9"/>
      <c r="D453" s="9"/>
      <c r="E453" s="9"/>
      <c r="F453" s="9"/>
      <c r="H453" s="9"/>
      <c r="I453" s="9"/>
      <c r="J453" s="9"/>
      <c r="K453" s="9"/>
      <c r="L453" s="9"/>
    </row>
    <row r="454" spans="2:12" ht="25" customHeight="1">
      <c r="B454" s="9"/>
      <c r="C454" s="9"/>
      <c r="D454" s="9"/>
      <c r="E454" s="9"/>
      <c r="F454" s="9"/>
      <c r="H454" s="9"/>
      <c r="I454" s="9"/>
      <c r="J454" s="9"/>
      <c r="K454" s="9"/>
      <c r="L454" s="9"/>
    </row>
    <row r="455" spans="2:12" ht="25" customHeight="1">
      <c r="B455" s="9"/>
      <c r="C455" s="9"/>
      <c r="D455" s="9"/>
      <c r="E455" s="9"/>
      <c r="F455" s="9"/>
      <c r="H455" s="9"/>
      <c r="I455" s="9"/>
      <c r="J455" s="9"/>
      <c r="K455" s="9"/>
      <c r="L455" s="9"/>
    </row>
    <row r="456" spans="2:12" ht="25" customHeight="1">
      <c r="B456" s="9"/>
      <c r="C456" s="9"/>
      <c r="D456" s="9"/>
      <c r="E456" s="9"/>
      <c r="F456" s="9"/>
      <c r="H456" s="9"/>
      <c r="I456" s="9"/>
      <c r="J456" s="9"/>
      <c r="K456" s="9"/>
      <c r="L456" s="9"/>
    </row>
    <row r="457" spans="2:12" ht="25" customHeight="1">
      <c r="B457" s="9"/>
      <c r="C457" s="9"/>
      <c r="D457" s="9"/>
      <c r="E457" s="9"/>
      <c r="F457" s="9"/>
      <c r="H457" s="9"/>
      <c r="I457" s="9"/>
      <c r="J457" s="9"/>
      <c r="K457" s="9"/>
      <c r="L457" s="9"/>
    </row>
    <row r="458" spans="2:12" ht="25" customHeight="1">
      <c r="B458" s="9"/>
      <c r="C458" s="9"/>
      <c r="D458" s="9"/>
      <c r="E458" s="9"/>
      <c r="F458" s="9"/>
      <c r="H458" s="9"/>
      <c r="I458" s="9"/>
      <c r="J458" s="9"/>
      <c r="K458" s="9"/>
      <c r="L458" s="9"/>
    </row>
    <row r="459" spans="2:12" ht="25" customHeight="1">
      <c r="B459" s="9"/>
      <c r="C459" s="9"/>
      <c r="D459" s="9"/>
      <c r="E459" s="9"/>
      <c r="F459" s="9"/>
      <c r="H459" s="9"/>
      <c r="I459" s="9"/>
      <c r="J459" s="9"/>
      <c r="K459" s="9"/>
      <c r="L459" s="9"/>
    </row>
    <row r="460" spans="2:12" ht="25" customHeight="1">
      <c r="B460" s="9"/>
      <c r="C460" s="9"/>
      <c r="D460" s="9"/>
      <c r="E460" s="9"/>
      <c r="F460" s="9"/>
      <c r="H460" s="9"/>
      <c r="I460" s="9"/>
      <c r="J460" s="9"/>
      <c r="K460" s="9"/>
      <c r="L460" s="9"/>
    </row>
    <row r="461" spans="2:12" ht="25" customHeight="1">
      <c r="B461" s="9"/>
      <c r="C461" s="9"/>
      <c r="D461" s="9"/>
      <c r="E461" s="9"/>
      <c r="F461" s="9"/>
      <c r="H461" s="9"/>
      <c r="I461" s="9"/>
      <c r="J461" s="9"/>
      <c r="K461" s="9"/>
      <c r="L461" s="9"/>
    </row>
    <row r="462" spans="2:12" ht="25" customHeight="1">
      <c r="B462" s="9"/>
      <c r="C462" s="9"/>
      <c r="D462" s="9"/>
      <c r="E462" s="9"/>
      <c r="F462" s="9"/>
      <c r="H462" s="9"/>
      <c r="I462" s="9"/>
      <c r="J462" s="9"/>
      <c r="K462" s="9"/>
      <c r="L462" s="9"/>
    </row>
    <row r="463" spans="2:12" ht="25" customHeight="1">
      <c r="B463" s="9"/>
      <c r="C463" s="9"/>
      <c r="D463" s="9"/>
      <c r="E463" s="9"/>
      <c r="F463" s="9"/>
      <c r="H463" s="9"/>
      <c r="I463" s="9"/>
      <c r="J463" s="9"/>
      <c r="K463" s="9"/>
      <c r="L463" s="9"/>
    </row>
    <row r="464" spans="2:12" ht="25" customHeight="1">
      <c r="B464" s="9"/>
      <c r="C464" s="9"/>
      <c r="D464" s="9"/>
      <c r="E464" s="9"/>
      <c r="F464" s="9"/>
      <c r="H464" s="9"/>
      <c r="I464" s="9"/>
      <c r="J464" s="9"/>
      <c r="K464" s="9"/>
      <c r="L464" s="9"/>
    </row>
    <row r="465" spans="2:12" ht="25" customHeight="1">
      <c r="B465" s="9"/>
      <c r="C465" s="9"/>
      <c r="D465" s="9"/>
      <c r="E465" s="9"/>
      <c r="F465" s="9"/>
      <c r="H465" s="9"/>
      <c r="I465" s="9"/>
      <c r="J465" s="9"/>
      <c r="K465" s="9"/>
      <c r="L465" s="9"/>
    </row>
  </sheetData>
  <mergeCells count="1">
    <mergeCell ref="J1:K1"/>
  </mergeCells>
  <conditionalFormatting sqref="F2:F5 F7:F10 F12:F15 F17:F20 F22:F25 F27:F30 F37:F40 F42:F45 F32:F35">
    <cfRule type="cellIs" dxfId="94" priority="13" operator="between">
      <formula>-0.5</formula>
      <formula>0.5</formula>
    </cfRule>
    <cfRule type="cellIs" dxfId="93" priority="14" operator="lessThan">
      <formula>-0.5</formula>
    </cfRule>
  </conditionalFormatting>
  <conditionalFormatting sqref="L28">
    <cfRule type="cellIs" dxfId="92" priority="12" operator="greaterThan">
      <formula>w_bot</formula>
    </cfRule>
  </conditionalFormatting>
  <conditionalFormatting sqref="L23">
    <cfRule type="cellIs" dxfId="91" priority="11" operator="greaterThan">
      <formula>w_bot</formula>
    </cfRule>
  </conditionalFormatting>
  <conditionalFormatting sqref="L18">
    <cfRule type="cellIs" dxfId="90" priority="10" operator="greaterThan">
      <formula>w_bot</formula>
    </cfRule>
  </conditionalFormatting>
  <conditionalFormatting sqref="L13">
    <cfRule type="cellIs" dxfId="89" priority="9" operator="greaterThan">
      <formula>w_bot</formula>
    </cfRule>
  </conditionalFormatting>
  <conditionalFormatting sqref="L8">
    <cfRule type="cellIs" dxfId="88" priority="8" operator="greaterThan">
      <formula>w_bot</formula>
    </cfRule>
  </conditionalFormatting>
  <conditionalFormatting sqref="L3">
    <cfRule type="cellIs" dxfId="87" priority="7" operator="greaterThan">
      <formula>w_bot</formula>
    </cfRule>
  </conditionalFormatting>
  <conditionalFormatting sqref="L43">
    <cfRule type="cellIs" dxfId="86" priority="6" operator="greaterThan">
      <formula>w_bot</formula>
    </cfRule>
  </conditionalFormatting>
  <conditionalFormatting sqref="L38">
    <cfRule type="cellIs" dxfId="85" priority="5" operator="greaterThan">
      <formula>w_bot</formula>
    </cfRule>
  </conditionalFormatting>
  <conditionalFormatting sqref="L33">
    <cfRule type="cellIs" dxfId="84" priority="4" operator="greaterThan">
      <formula>w_bot</formula>
    </cfRule>
  </conditionalFormatting>
  <conditionalFormatting sqref="F47:F50">
    <cfRule type="cellIs" dxfId="83" priority="2" operator="between">
      <formula>-0.5</formula>
      <formula>0.5</formula>
    </cfRule>
    <cfRule type="cellIs" dxfId="82" priority="3" operator="lessThan">
      <formula>-0.5</formula>
    </cfRule>
  </conditionalFormatting>
  <conditionalFormatting sqref="L48">
    <cfRule type="cellIs" dxfId="81" priority="1" operator="greaterThan">
      <formula>w_bot</formula>
    </cfRule>
  </conditionalFormatting>
  <hyperlinks>
    <hyperlink ref="M18" r:id="rId1"/>
    <hyperlink ref="M22" r:id="rId2"/>
    <hyperlink ref="M2" r:id="rId3"/>
    <hyperlink ref="M4" r:id="rId4"/>
    <hyperlink ref="M8" r:id="rId5"/>
    <hyperlink ref="M12" r:id="rId6"/>
    <hyperlink ref="M44" r:id="rId7"/>
    <hyperlink ref="M48" r:id="rId8"/>
    <hyperlink ref="M13" r:id="rId9"/>
    <hyperlink ref="M14" r:id="rId10"/>
    <hyperlink ref="M15" r:id="rId11"/>
    <hyperlink ref="M10" r:id="rId12"/>
    <hyperlink ref="M19" r:id="rId13"/>
    <hyperlink ref="M20" r:id="rId14"/>
    <hyperlink ref="M17" r:id="rId15"/>
    <hyperlink ref="M25" r:id="rId16"/>
    <hyperlink ref="M28" r:id="rId17"/>
    <hyperlink ref="M30" r:id="rId18"/>
    <hyperlink ref="M33" r:id="rId19"/>
    <hyperlink ref="M34" r:id="rId20"/>
    <hyperlink ref="M35" r:id="rId21"/>
    <hyperlink ref="M39" r:id="rId22"/>
    <hyperlink ref="M40" r:id="rId23"/>
    <hyperlink ref="M42" r:id="rId24"/>
    <hyperlink ref="M43" r:id="rId25" display="http://www.membershiprewards.com/catalog/productdetail/?result_id=HLX7985&amp;OmniturePageName=brandbrowse&amp;N=504074&amp;aid=112007"/>
    <hyperlink ref="M45" r:id="rId26"/>
    <hyperlink ref="M47" r:id="rId27"/>
    <hyperlink ref="M49" r:id="rId28"/>
    <hyperlink ref="M50" r:id="rId29"/>
    <hyperlink ref="M23" r:id="rId30"/>
    <hyperlink ref="M29" r:id="rId31" display="http://www.membershiprewards.com/catalog/productdetail/?result_id=HLX7985&amp;OmniturePageName=brandbrowse&amp;N=504074&amp;aid=112007"/>
    <hyperlink ref="M38" r:id="rId32"/>
    <hyperlink ref="M37" r:id="rId33"/>
  </hyperlinks>
  <pageMargins left="0.75" right="0.75" top="1" bottom="1" header="0.5" footer="0.5"/>
  <headerFooter>
    <oddHeader>&amp;F&amp;RPage &amp;P</oddHeader>
    <oddFooter>&amp;CAXP Internal&amp;L&amp;D&amp;RPage &amp;P of 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465"/>
  <sheetViews>
    <sheetView zoomScale="125" zoomScaleNormal="125" zoomScalePageLayoutView="125" workbookViewId="0">
      <pane ySplit="1" topLeftCell="A2" activePane="bottomLeft" state="frozen"/>
      <selection pane="bottomLeft" activeCell="A46" sqref="A46"/>
    </sheetView>
  </sheetViews>
  <sheetFormatPr baseColWidth="10" defaultColWidth="10.83203125" defaultRowHeight="25" customHeight="1" x14ac:dyDescent="0"/>
  <cols>
    <col min="1" max="1" width="18.6640625" style="23" bestFit="1" customWidth="1"/>
    <col min="2" max="2" width="4.83203125" style="22" bestFit="1" customWidth="1"/>
    <col min="3" max="5" width="9.1640625" style="22" customWidth="1"/>
    <col min="6" max="6" width="6.33203125" style="23" customWidth="1"/>
    <col min="7" max="7" width="42.1640625" style="12" customWidth="1"/>
    <col min="8" max="8" width="10.6640625" style="28" customWidth="1"/>
    <col min="9" max="9" width="3.6640625" style="13" customWidth="1"/>
    <col min="10" max="10" width="9.1640625" style="23" customWidth="1"/>
    <col min="11" max="11" width="9.1640625" style="33" customWidth="1"/>
    <col min="12" max="12" width="7.83203125" style="24" customWidth="1"/>
    <col min="13" max="13" width="142.1640625" style="61" bestFit="1" customWidth="1"/>
    <col min="14" max="16384" width="10.83203125" style="9"/>
  </cols>
  <sheetData>
    <row r="1" spans="1:13" s="30" customFormat="1" ht="38" customHeight="1" thickBot="1">
      <c r="A1" s="53" t="s">
        <v>91</v>
      </c>
      <c r="B1" s="47" t="s">
        <v>0</v>
      </c>
      <c r="C1" s="48" t="s">
        <v>27</v>
      </c>
      <c r="D1" s="47" t="s">
        <v>42</v>
      </c>
      <c r="E1" s="47" t="s">
        <v>24</v>
      </c>
      <c r="F1" s="49" t="s">
        <v>23</v>
      </c>
      <c r="G1" s="44" t="s">
        <v>41</v>
      </c>
      <c r="H1" s="45" t="s">
        <v>1</v>
      </c>
      <c r="I1" s="46" t="str">
        <f>"+"</f>
        <v>+</v>
      </c>
      <c r="J1" s="87" t="s">
        <v>25</v>
      </c>
      <c r="K1" s="87"/>
      <c r="L1" s="78" t="s">
        <v>39</v>
      </c>
      <c r="M1" s="56" t="s">
        <v>2</v>
      </c>
    </row>
    <row r="2" spans="1:13" ht="25" customHeight="1">
      <c r="A2" s="54"/>
      <c r="B2" s="10" t="s">
        <v>28</v>
      </c>
      <c r="C2" s="11">
        <v>0</v>
      </c>
      <c r="D2" s="11">
        <f>E2*0.9</f>
        <v>2025</v>
      </c>
      <c r="E2" s="11">
        <v>2250</v>
      </c>
      <c r="F2" s="34">
        <f>(w_top-(L2+w_gap+w_buffer))/w_char-LEN(G2)</f>
        <v>9.810824372759857</v>
      </c>
      <c r="G2" s="50" t="s">
        <v>56</v>
      </c>
      <c r="H2" s="25">
        <v>1</v>
      </c>
      <c r="I2" s="13" t="s">
        <v>40</v>
      </c>
      <c r="J2" s="31">
        <f>MROUND($E2*0.005,5)</f>
        <v>10</v>
      </c>
      <c r="K2" s="32">
        <f>MROUND($E2*0.12,5)</f>
        <v>270</v>
      </c>
      <c r="L2" s="14">
        <f>w_overall/E2*H2</f>
        <v>0.1728888888888889</v>
      </c>
      <c r="M2" s="57" t="s">
        <v>92</v>
      </c>
    </row>
    <row r="3" spans="1:13" ht="25" customHeight="1">
      <c r="A3" s="54"/>
      <c r="B3" s="10"/>
      <c r="C3" s="11"/>
      <c r="D3" s="11"/>
      <c r="E3" s="11"/>
      <c r="F3" s="34">
        <f>(L3-w_gap)/w_char-LEN(G3)</f>
        <v>4.078853046594979</v>
      </c>
      <c r="G3" s="50" t="s">
        <v>93</v>
      </c>
      <c r="H3" s="25">
        <v>1000</v>
      </c>
      <c r="I3" s="13" t="s">
        <v>40</v>
      </c>
      <c r="J3" s="31">
        <f>MROUND($E2*0.3,5)</f>
        <v>675</v>
      </c>
      <c r="K3" s="32">
        <f>MROUND($E2*0.45,5)</f>
        <v>1015</v>
      </c>
      <c r="L3" s="14">
        <f>w_overall/E2*H3</f>
        <v>172.88888888888889</v>
      </c>
      <c r="M3" s="57" t="s">
        <v>99</v>
      </c>
    </row>
    <row r="4" spans="1:13" ht="25" customHeight="1">
      <c r="A4" s="54"/>
      <c r="B4" s="10"/>
      <c r="C4" s="11"/>
      <c r="D4" s="11"/>
      <c r="E4" s="11"/>
      <c r="F4" s="34">
        <f>(L4-w_top-w_buffer-w_gap)/w_char-LEN(G4)</f>
        <v>-4.5591397849462307</v>
      </c>
      <c r="G4" s="50" t="s">
        <v>61</v>
      </c>
      <c r="H4" s="25">
        <v>1500</v>
      </c>
      <c r="I4" s="13" t="s">
        <v>40</v>
      </c>
      <c r="J4" s="31">
        <f>MROUND($E2*0.7,5)</f>
        <v>1575</v>
      </c>
      <c r="K4" s="32">
        <f>MROUND($E2*0.85,5)</f>
        <v>1915</v>
      </c>
      <c r="L4" s="14">
        <f>w_overall/E2*H4</f>
        <v>259.33333333333337</v>
      </c>
      <c r="M4" s="58" t="s">
        <v>100</v>
      </c>
    </row>
    <row r="5" spans="1:13" ht="25" customHeight="1">
      <c r="A5" s="54"/>
      <c r="B5" s="10"/>
      <c r="C5" s="11"/>
      <c r="D5" s="11"/>
      <c r="E5" s="11"/>
      <c r="F5" s="34">
        <f>(L5-w_bot-w_buffer-w_gap)/w_char-LEN(G5)</f>
        <v>-3.5842293906810596E-2</v>
      </c>
      <c r="G5" s="50" t="s">
        <v>58</v>
      </c>
      <c r="H5" s="25">
        <v>2000</v>
      </c>
      <c r="I5" s="13" t="s">
        <v>40</v>
      </c>
      <c r="J5" s="31">
        <f>MROUND($E2*0.9,5)</f>
        <v>2025</v>
      </c>
      <c r="K5" s="32">
        <f>MROUND($E2*1,5)</f>
        <v>2250</v>
      </c>
      <c r="L5" s="14">
        <f>w_overall/E2*H5</f>
        <v>345.77777777777777</v>
      </c>
      <c r="M5" s="58" t="s">
        <v>48</v>
      </c>
    </row>
    <row r="6" spans="1:13" ht="25" customHeight="1" thickBot="1">
      <c r="A6" s="54"/>
      <c r="B6" s="35"/>
      <c r="C6" s="36"/>
      <c r="D6" s="36"/>
      <c r="E6" s="36"/>
      <c r="F6" s="37"/>
      <c r="G6" s="38"/>
      <c r="H6" s="39"/>
      <c r="I6" s="40"/>
      <c r="J6" s="41"/>
      <c r="K6" s="42"/>
      <c r="L6" s="43"/>
      <c r="M6" s="59"/>
    </row>
    <row r="7" spans="1:13" ht="25" customHeight="1">
      <c r="A7" s="54"/>
      <c r="B7" s="16" t="s">
        <v>29</v>
      </c>
      <c r="C7" s="17">
        <f>D2+1</f>
        <v>2026</v>
      </c>
      <c r="D7" s="11">
        <f>E7*0.9</f>
        <v>4950</v>
      </c>
      <c r="E7" s="17">
        <v>5500</v>
      </c>
      <c r="F7" s="34">
        <f>(w_top-(L7+w_gap+w_buffer))/w_char-LEN(G7)</f>
        <v>-0.34809384164222834</v>
      </c>
      <c r="G7" s="50" t="s">
        <v>63</v>
      </c>
      <c r="H7" s="26">
        <v>630</v>
      </c>
      <c r="I7" s="13" t="s">
        <v>40</v>
      </c>
      <c r="J7" s="31">
        <f>MROUND($E7*0.005,5)</f>
        <v>30</v>
      </c>
      <c r="K7" s="32">
        <f>MROUND($E7*0.12,5)</f>
        <v>660</v>
      </c>
      <c r="L7" s="18">
        <f>w_overall/E7*H7</f>
        <v>44.558181818181815</v>
      </c>
      <c r="M7" s="57" t="s">
        <v>49</v>
      </c>
    </row>
    <row r="8" spans="1:13" ht="25" customHeight="1">
      <c r="A8" s="54"/>
      <c r="B8" s="15"/>
      <c r="C8" s="11"/>
      <c r="D8" s="11"/>
      <c r="E8" s="11"/>
      <c r="F8" s="34">
        <f>(L8-w_gap)/w_char-LEN(G8)</f>
        <v>1.7126099706744853</v>
      </c>
      <c r="G8" s="50" t="s">
        <v>62</v>
      </c>
      <c r="H8" s="25">
        <v>2500</v>
      </c>
      <c r="I8" s="13" t="s">
        <v>40</v>
      </c>
      <c r="J8" s="31">
        <f>MROUND($E7*0.3,5)</f>
        <v>1650</v>
      </c>
      <c r="K8" s="32">
        <f>MROUND($E7*0.45,5)</f>
        <v>2475</v>
      </c>
      <c r="L8" s="14">
        <f>w_overall/E7*H8</f>
        <v>176.81818181818181</v>
      </c>
      <c r="M8" s="58" t="s">
        <v>101</v>
      </c>
    </row>
    <row r="9" spans="1:13" ht="25" customHeight="1">
      <c r="A9" s="83" t="s">
        <v>111</v>
      </c>
      <c r="B9" s="15"/>
      <c r="C9" s="11"/>
      <c r="D9" s="11"/>
      <c r="E9" s="11"/>
      <c r="F9" s="34">
        <f>(L9-w_top-w_buffer-w_gap)/w_char-LEN(G9)</f>
        <v>0.94721407624632903</v>
      </c>
      <c r="G9" s="50" t="s">
        <v>59</v>
      </c>
      <c r="H9" s="25">
        <v>4500</v>
      </c>
      <c r="I9" s="13" t="s">
        <v>40</v>
      </c>
      <c r="J9" s="31">
        <f>MROUND($E7*0.7,5)</f>
        <v>3850</v>
      </c>
      <c r="K9" s="32">
        <f>MROUND($E7*0.85,5)</f>
        <v>4675</v>
      </c>
      <c r="L9" s="14">
        <f>w_overall/E7*H9</f>
        <v>318.27272727272725</v>
      </c>
      <c r="M9" s="58" t="s">
        <v>193</v>
      </c>
    </row>
    <row r="10" spans="1:13" ht="25" customHeight="1">
      <c r="A10" s="54"/>
      <c r="B10" s="15"/>
      <c r="C10" s="11"/>
      <c r="D10" s="11"/>
      <c r="E10" s="11"/>
      <c r="F10" s="34">
        <f>(L10-w_bot-w_buffer-w_gap)/w_char-LEN(G10)</f>
        <v>2.2316715542521983</v>
      </c>
      <c r="G10" s="12" t="s">
        <v>26</v>
      </c>
      <c r="H10" s="25">
        <v>5000</v>
      </c>
      <c r="I10" s="13" t="s">
        <v>40</v>
      </c>
      <c r="J10" s="31">
        <f>MROUND($E7*0.9,5)</f>
        <v>4950</v>
      </c>
      <c r="K10" s="32">
        <f>MROUND($E7*1,5)</f>
        <v>5500</v>
      </c>
      <c r="L10" s="14">
        <f>w_overall/E7*H10</f>
        <v>353.63636363636363</v>
      </c>
      <c r="M10" s="58" t="s">
        <v>103</v>
      </c>
    </row>
    <row r="11" spans="1:13" ht="25" customHeight="1" thickBot="1">
      <c r="A11" s="54"/>
      <c r="B11" s="35"/>
      <c r="C11" s="36"/>
      <c r="D11" s="36"/>
      <c r="E11" s="36"/>
      <c r="F11" s="37"/>
      <c r="G11" s="38"/>
      <c r="H11" s="39"/>
      <c r="I11" s="40"/>
      <c r="J11" s="41"/>
      <c r="K11" s="42"/>
      <c r="L11" s="43"/>
      <c r="M11" s="59"/>
    </row>
    <row r="12" spans="1:13" ht="25" customHeight="1">
      <c r="A12" s="54"/>
      <c r="B12" s="16" t="s">
        <v>30</v>
      </c>
      <c r="C12" s="17">
        <f>D7+1</f>
        <v>4951</v>
      </c>
      <c r="D12" s="11">
        <f>E12*0.9</f>
        <v>9900</v>
      </c>
      <c r="E12" s="11">
        <v>11000</v>
      </c>
      <c r="F12" s="34">
        <f>(w_top-(L12+w_gap+w_buffer))/w_char-LEN(G12)</f>
        <v>5.134897360703814</v>
      </c>
      <c r="G12" s="50" t="s">
        <v>57</v>
      </c>
      <c r="H12" s="25">
        <v>1000</v>
      </c>
      <c r="I12" s="13" t="s">
        <v>40</v>
      </c>
      <c r="J12" s="31">
        <f>MROUND($E12*0.005,5)</f>
        <v>55</v>
      </c>
      <c r="K12" s="32">
        <f>MROUND($E12*0.12,5)</f>
        <v>1320</v>
      </c>
      <c r="L12" s="14">
        <f>w_overall/E12*H12</f>
        <v>35.36363636363636</v>
      </c>
      <c r="M12" s="57" t="s">
        <v>104</v>
      </c>
    </row>
    <row r="13" spans="1:13" ht="25" customHeight="1">
      <c r="A13" s="54"/>
      <c r="B13" s="15"/>
      <c r="C13" s="11"/>
      <c r="D13" s="11"/>
      <c r="E13" s="11"/>
      <c r="F13" s="34">
        <f>(L13-w_gap)/w_char-LEN(G13)</f>
        <v>12.416422287390027</v>
      </c>
      <c r="G13" s="50" t="s">
        <v>113</v>
      </c>
      <c r="H13" s="25">
        <v>6000</v>
      </c>
      <c r="I13" s="13" t="s">
        <v>40</v>
      </c>
      <c r="J13" s="31">
        <f>MROUND($E12*0.3,5)</f>
        <v>3300</v>
      </c>
      <c r="K13" s="32">
        <f>MROUND($E12*0.45,5)</f>
        <v>4950</v>
      </c>
      <c r="L13" s="14">
        <f>w_overall/E12*H13</f>
        <v>212.18181818181816</v>
      </c>
      <c r="M13" s="58" t="s">
        <v>118</v>
      </c>
    </row>
    <row r="14" spans="1:13" ht="25" customHeight="1">
      <c r="A14" s="54"/>
      <c r="B14" s="15"/>
      <c r="C14" s="11"/>
      <c r="D14" s="11"/>
      <c r="E14" s="11"/>
      <c r="F14" s="34">
        <f>(L14-w_top-w_buffer-w_gap)/w_char-LEN(G14)</f>
        <v>-2.9617302052785988</v>
      </c>
      <c r="G14" s="50" t="s">
        <v>137</v>
      </c>
      <c r="H14" s="25">
        <v>8490</v>
      </c>
      <c r="I14" s="13" t="s">
        <v>40</v>
      </c>
      <c r="J14" s="31">
        <f>MROUND($E12*0.7,5)</f>
        <v>7700</v>
      </c>
      <c r="K14" s="32">
        <f>MROUND($E12*0.85,5)</f>
        <v>9350</v>
      </c>
      <c r="L14" s="14">
        <f>w_overall/E12*H14</f>
        <v>300.23727272727268</v>
      </c>
      <c r="M14" s="65" t="s">
        <v>136</v>
      </c>
    </row>
    <row r="15" spans="1:13" ht="25" customHeight="1">
      <c r="A15" s="54"/>
      <c r="B15" s="15"/>
      <c r="C15" s="11"/>
      <c r="D15" s="11"/>
      <c r="E15" s="11"/>
      <c r="F15" s="34">
        <f>(L15-w_bot-w_buffer-w_gap)/w_char-LEN(G15)</f>
        <v>-62.806451612903224</v>
      </c>
      <c r="G15" s="70" t="s">
        <v>124</v>
      </c>
      <c r="H15" s="25"/>
      <c r="I15" s="13" t="s">
        <v>40</v>
      </c>
      <c r="J15" s="31">
        <f>MROUND($E12*0.9,5)</f>
        <v>9900</v>
      </c>
      <c r="K15" s="32">
        <f>MROUND($E12*1,5)</f>
        <v>11000</v>
      </c>
      <c r="L15" s="14">
        <f>w_overall/E12*H15</f>
        <v>0</v>
      </c>
      <c r="M15" s="58" t="s">
        <v>118</v>
      </c>
    </row>
    <row r="16" spans="1:13" ht="25" customHeight="1" thickBot="1">
      <c r="A16" s="54"/>
      <c r="B16" s="35"/>
      <c r="C16" s="36"/>
      <c r="D16" s="36"/>
      <c r="E16" s="36"/>
      <c r="F16" s="37"/>
      <c r="G16" s="38"/>
      <c r="H16" s="39"/>
      <c r="I16" s="40"/>
      <c r="J16" s="41"/>
      <c r="K16" s="42"/>
      <c r="L16" s="43"/>
      <c r="M16" s="59"/>
    </row>
    <row r="17" spans="1:13" ht="25" customHeight="1">
      <c r="A17" s="54"/>
      <c r="B17" s="16" t="s">
        <v>31</v>
      </c>
      <c r="C17" s="17">
        <f>D12+1</f>
        <v>9901</v>
      </c>
      <c r="D17" s="11">
        <f>E17*0.9</f>
        <v>19800</v>
      </c>
      <c r="E17" s="11">
        <v>22000</v>
      </c>
      <c r="F17" s="34">
        <f>(w_top-(L17+w_gap+w_buffer))/w_char-LEN(G17)</f>
        <v>2.7089442815249249</v>
      </c>
      <c r="G17" s="50" t="s">
        <v>146</v>
      </c>
      <c r="H17" s="25">
        <v>2500</v>
      </c>
      <c r="I17" s="13" t="s">
        <v>40</v>
      </c>
      <c r="J17" s="31">
        <f>MROUND($E17*0.005,5)</f>
        <v>110</v>
      </c>
      <c r="K17" s="32">
        <f>MROUND($E17*0.12,5)</f>
        <v>2640</v>
      </c>
      <c r="L17" s="14">
        <f>w_overall/E17*H17</f>
        <v>44.204545454545453</v>
      </c>
      <c r="M17" s="65" t="s">
        <v>147</v>
      </c>
    </row>
    <row r="18" spans="1:13" ht="25" customHeight="1">
      <c r="A18" s="54"/>
      <c r="B18" s="15"/>
      <c r="C18" s="11"/>
      <c r="D18" s="11"/>
      <c r="E18" s="11"/>
      <c r="F18" s="34">
        <f>(L18-w_gap)/w_char-LEN(G18)</f>
        <v>1.3049853372433979</v>
      </c>
      <c r="G18" s="12" t="s">
        <v>117</v>
      </c>
      <c r="H18" s="25">
        <v>6000</v>
      </c>
      <c r="I18" s="13" t="s">
        <v>40</v>
      </c>
      <c r="J18" s="31">
        <f>MROUND($E17*0.3,5)</f>
        <v>6600</v>
      </c>
      <c r="K18" s="32">
        <f>MROUND($E17*0.45,5)</f>
        <v>9900</v>
      </c>
      <c r="L18" s="14">
        <f>w_overall/E17*H18</f>
        <v>106.09090909090908</v>
      </c>
      <c r="M18" s="58" t="s">
        <v>112</v>
      </c>
    </row>
    <row r="19" spans="1:13" ht="25" customHeight="1">
      <c r="A19" s="54"/>
      <c r="B19" s="15"/>
      <c r="C19" s="11"/>
      <c r="D19" s="11"/>
      <c r="E19" s="11"/>
      <c r="F19" s="34">
        <f>(L19-w_top-w_buffer-w_gap)/w_char-LEN(G19)</f>
        <v>1.3161290322580612</v>
      </c>
      <c r="G19" s="50" t="s">
        <v>142</v>
      </c>
      <c r="H19" s="25">
        <v>18480</v>
      </c>
      <c r="I19" s="13" t="s">
        <v>40</v>
      </c>
      <c r="J19" s="31">
        <f>MROUND($E17*0.7,5)</f>
        <v>15400</v>
      </c>
      <c r="K19" s="32">
        <f>MROUND($E17*0.85,5)</f>
        <v>18700</v>
      </c>
      <c r="L19" s="14">
        <f>w_overall/E17*H19</f>
        <v>326.76</v>
      </c>
      <c r="M19" s="65" t="s">
        <v>143</v>
      </c>
    </row>
    <row r="20" spans="1:13" ht="25" customHeight="1">
      <c r="A20" s="54"/>
      <c r="B20" s="15"/>
      <c r="C20" s="11"/>
      <c r="D20" s="11"/>
      <c r="E20" s="11"/>
      <c r="F20" s="34">
        <f>(L20-w_bot-w_buffer-w_gap)/w_char-LEN(G20)</f>
        <v>7.7698680351906049</v>
      </c>
      <c r="G20" s="50" t="s">
        <v>144</v>
      </c>
      <c r="H20" s="25">
        <v>20890</v>
      </c>
      <c r="I20" s="13" t="s">
        <v>40</v>
      </c>
      <c r="J20" s="31">
        <f>MROUND($E17*0.9,5)</f>
        <v>19800</v>
      </c>
      <c r="K20" s="32">
        <f>MROUND($E17*1,5)</f>
        <v>22000</v>
      </c>
      <c r="L20" s="14">
        <f>w_overall/E17*H20</f>
        <v>369.37318181818176</v>
      </c>
      <c r="M20" s="65" t="s">
        <v>145</v>
      </c>
    </row>
    <row r="21" spans="1:13" ht="25" customHeight="1" thickBot="1">
      <c r="A21" s="54"/>
      <c r="B21" s="35"/>
      <c r="C21" s="36"/>
      <c r="D21" s="36"/>
      <c r="E21" s="36"/>
      <c r="F21" s="37"/>
      <c r="G21" s="38"/>
      <c r="H21" s="39"/>
      <c r="I21" s="40"/>
      <c r="J21" s="41"/>
      <c r="K21" s="42"/>
      <c r="L21" s="43"/>
      <c r="M21" s="59"/>
    </row>
    <row r="22" spans="1:13" ht="25" customHeight="1">
      <c r="A22" s="54"/>
      <c r="B22" s="16" t="s">
        <v>32</v>
      </c>
      <c r="C22" s="17">
        <f>D17+1</f>
        <v>19801</v>
      </c>
      <c r="D22" s="11">
        <f>E22*0.9</f>
        <v>29925</v>
      </c>
      <c r="E22" s="11">
        <v>33250</v>
      </c>
      <c r="F22" s="34">
        <f>(w_top-(L22+w_gap+w_buffer))/w_char-LEN(G22)</f>
        <v>-5.8787290807664334</v>
      </c>
      <c r="G22" s="52" t="s">
        <v>62</v>
      </c>
      <c r="H22" s="25">
        <v>2500</v>
      </c>
      <c r="I22" s="13" t="s">
        <v>40</v>
      </c>
      <c r="J22" s="31">
        <f>MROUND($E22*0.005,5)</f>
        <v>165</v>
      </c>
      <c r="K22" s="32">
        <f>MROUND($E22*0.12,5)</f>
        <v>3990</v>
      </c>
      <c r="L22" s="14">
        <f>w_overall/E22*H22</f>
        <v>29.248120300751882</v>
      </c>
      <c r="M22" s="58" t="s">
        <v>108</v>
      </c>
    </row>
    <row r="23" spans="1:13" ht="25" customHeight="1">
      <c r="A23" s="83" t="s">
        <v>111</v>
      </c>
      <c r="B23" s="15"/>
      <c r="C23" s="11"/>
      <c r="D23" s="11"/>
      <c r="E23" s="11"/>
      <c r="F23" s="34">
        <f>(L23-w_gap)/w_char-LEN(G23)</f>
        <v>-0.16274557361144915</v>
      </c>
      <c r="G23" s="50" t="s">
        <v>119</v>
      </c>
      <c r="H23" s="25">
        <v>12000</v>
      </c>
      <c r="I23" s="13" t="s">
        <v>40</v>
      </c>
      <c r="J23" s="31">
        <f>MROUND($E22*0.3,5)</f>
        <v>9975</v>
      </c>
      <c r="K23" s="32">
        <f>MROUND($E22*0.45,5)</f>
        <v>14965</v>
      </c>
      <c r="L23" s="14">
        <f>w_overall/E22*H23</f>
        <v>140.39097744360902</v>
      </c>
      <c r="M23" s="65" t="s">
        <v>192</v>
      </c>
    </row>
    <row r="24" spans="1:13" ht="25" customHeight="1">
      <c r="A24" s="54"/>
      <c r="B24" s="15"/>
      <c r="C24" s="11"/>
      <c r="D24" s="11"/>
      <c r="E24" s="11"/>
      <c r="F24" s="34">
        <f>(L24-w_top-w_buffer-w_gap)/w_char-LEN(G24)</f>
        <v>3.146301236963378</v>
      </c>
      <c r="G24" s="52" t="s">
        <v>148</v>
      </c>
      <c r="H24" s="25">
        <v>27840</v>
      </c>
      <c r="I24" s="13" t="s">
        <v>40</v>
      </c>
      <c r="J24" s="31">
        <f>MROUND($E22*0.7,5)</f>
        <v>23275</v>
      </c>
      <c r="K24" s="32">
        <f>MROUND($E22*0.85,5)</f>
        <v>28265</v>
      </c>
      <c r="L24" s="14">
        <f>w_overall/E22*H24</f>
        <v>325.70706766917294</v>
      </c>
      <c r="M24" s="76" t="s">
        <v>77</v>
      </c>
    </row>
    <row r="25" spans="1:13" ht="25" customHeight="1">
      <c r="A25" s="54"/>
      <c r="B25" s="15"/>
      <c r="C25" s="11"/>
      <c r="D25" s="11"/>
      <c r="E25" s="11"/>
      <c r="F25" s="34">
        <f>(L25-w_bot-w_buffer-w_gap)/w_char-LEN(G25)</f>
        <v>1.0673781227261756</v>
      </c>
      <c r="G25" s="52" t="s">
        <v>149</v>
      </c>
      <c r="H25" s="25">
        <v>32260</v>
      </c>
      <c r="I25" s="13" t="s">
        <v>40</v>
      </c>
      <c r="J25" s="31">
        <f>MROUND($E22*0.9,5)</f>
        <v>29925</v>
      </c>
      <c r="K25" s="32">
        <f>MROUND($E22*1,5)</f>
        <v>33250</v>
      </c>
      <c r="L25" s="14">
        <f>w_overall/E22*H25</f>
        <v>377.4177443609023</v>
      </c>
      <c r="M25" s="65" t="s">
        <v>150</v>
      </c>
    </row>
    <row r="26" spans="1:13" ht="25" customHeight="1" thickBot="1">
      <c r="A26" s="54"/>
      <c r="B26" s="35"/>
      <c r="C26" s="36"/>
      <c r="D26" s="36"/>
      <c r="E26" s="36"/>
      <c r="F26" s="37"/>
      <c r="G26" s="38"/>
      <c r="H26" s="39"/>
      <c r="I26" s="40"/>
      <c r="J26" s="41"/>
      <c r="K26" s="42"/>
      <c r="L26" s="43"/>
      <c r="M26" s="59"/>
    </row>
    <row r="27" spans="1:13" ht="25" customHeight="1">
      <c r="A27" s="84" t="s">
        <v>111</v>
      </c>
      <c r="B27" s="16" t="s">
        <v>33</v>
      </c>
      <c r="C27" s="17">
        <f>D22+1</f>
        <v>29926</v>
      </c>
      <c r="D27" s="11">
        <f>E27*0.9</f>
        <v>49950</v>
      </c>
      <c r="E27" s="11">
        <v>55500</v>
      </c>
      <c r="F27" s="34">
        <f>(w_top-(L27+w_gap+w_buffer))/w_char-LEN(G27)</f>
        <v>2.1862830572507974</v>
      </c>
      <c r="G27" s="52" t="s">
        <v>189</v>
      </c>
      <c r="H27" s="25">
        <v>5000</v>
      </c>
      <c r="I27" s="13" t="s">
        <v>40</v>
      </c>
      <c r="J27" s="31">
        <f>MROUND($E27*0.005,5)</f>
        <v>280</v>
      </c>
      <c r="K27" s="32">
        <f>MROUND($E27*0.12,5)</f>
        <v>6660</v>
      </c>
      <c r="L27" s="14">
        <f>w_overall/E27*H27</f>
        <v>35.045045045045043</v>
      </c>
      <c r="M27" s="65" t="s">
        <v>190</v>
      </c>
    </row>
    <row r="28" spans="1:13" ht="25" customHeight="1">
      <c r="A28" s="54"/>
      <c r="B28" s="15"/>
      <c r="C28" s="11"/>
      <c r="D28" s="11"/>
      <c r="E28" s="11"/>
      <c r="F28" s="34">
        <f>(L28-w_gap)/w_char-LEN(G28)</f>
        <v>3.0617930834059877</v>
      </c>
      <c r="G28" s="52" t="s">
        <v>151</v>
      </c>
      <c r="H28" s="25">
        <v>23767</v>
      </c>
      <c r="I28" s="13" t="s">
        <v>40</v>
      </c>
      <c r="J28" s="31">
        <f>MROUND($E27*0.3,5)</f>
        <v>16650</v>
      </c>
      <c r="K28" s="32">
        <f>MROUND($E27*0.45,5)</f>
        <v>24975</v>
      </c>
      <c r="L28" s="14">
        <f>w_overall/E27*H28</f>
        <v>166.58311711711713</v>
      </c>
      <c r="M28" s="65" t="s">
        <v>152</v>
      </c>
    </row>
    <row r="29" spans="1:13" ht="25" customHeight="1">
      <c r="A29" s="79"/>
      <c r="B29" s="15"/>
      <c r="C29" s="11"/>
      <c r="D29" s="11"/>
      <c r="E29" s="11"/>
      <c r="F29" s="34">
        <f>(L29-w_top-w_buffer-w_gap)/w_char-LEN(G29)</f>
        <v>1.0932868352223188</v>
      </c>
      <c r="G29" s="77" t="s">
        <v>184</v>
      </c>
      <c r="H29" s="25">
        <v>42000</v>
      </c>
      <c r="I29" s="13" t="s">
        <v>40</v>
      </c>
      <c r="J29" s="31">
        <f>MROUND($E27*0.7,5)</f>
        <v>38850</v>
      </c>
      <c r="K29" s="32">
        <f>MROUND($E27*0.85,5)</f>
        <v>47175</v>
      </c>
      <c r="L29" s="14">
        <f>w_overall/E27*H29</f>
        <v>294.37837837837839</v>
      </c>
      <c r="M29" s="65" t="s">
        <v>185</v>
      </c>
    </row>
    <row r="30" spans="1:13" ht="25" customHeight="1">
      <c r="A30" s="54"/>
      <c r="B30" s="15"/>
      <c r="C30" s="11"/>
      <c r="D30" s="11"/>
      <c r="E30" s="11"/>
      <c r="F30" s="34">
        <f>(L30-w_bot-w_buffer-w_gap)/w_char-LEN(G30)</f>
        <v>6.4988084859052577</v>
      </c>
      <c r="G30" s="50" t="s">
        <v>155</v>
      </c>
      <c r="H30" s="25">
        <v>52460</v>
      </c>
      <c r="I30" s="13" t="s">
        <v>40</v>
      </c>
      <c r="J30" s="31">
        <f>MROUND($E27*0.9,5)</f>
        <v>49950</v>
      </c>
      <c r="K30" s="32">
        <f>MROUND($E27*1,5)</f>
        <v>55500</v>
      </c>
      <c r="L30" s="14">
        <f>w_overall/E27*H30</f>
        <v>367.69261261261261</v>
      </c>
      <c r="M30" s="65" t="s">
        <v>156</v>
      </c>
    </row>
    <row r="31" spans="1:13" ht="25" customHeight="1" thickBot="1">
      <c r="A31" s="54"/>
      <c r="B31" s="35"/>
      <c r="C31" s="36"/>
      <c r="D31" s="36"/>
      <c r="E31" s="36"/>
      <c r="F31" s="37"/>
      <c r="G31" s="38"/>
      <c r="H31" s="39"/>
      <c r="I31" s="40"/>
      <c r="J31" s="41"/>
      <c r="K31" s="42"/>
      <c r="L31" s="43"/>
      <c r="M31" s="59"/>
    </row>
    <row r="32" spans="1:13" ht="25" customHeight="1">
      <c r="A32" s="83" t="s">
        <v>111</v>
      </c>
      <c r="B32" s="16" t="s">
        <v>34</v>
      </c>
      <c r="C32" s="17">
        <f>D27+1</f>
        <v>49951</v>
      </c>
      <c r="D32" s="11">
        <f>E32*0.9</f>
        <v>74925</v>
      </c>
      <c r="E32" s="11">
        <v>83250</v>
      </c>
      <c r="F32" s="34">
        <f>(w_top-(L32+w_gap+w_buffer))/w_char-LEN(G32)</f>
        <v>2.8094546159062297</v>
      </c>
      <c r="G32" s="50" t="s">
        <v>157</v>
      </c>
      <c r="H32" s="25">
        <v>8000</v>
      </c>
      <c r="I32" s="13" t="s">
        <v>40</v>
      </c>
      <c r="J32" s="31">
        <f>MROUND($E32*0.005,5)</f>
        <v>415</v>
      </c>
      <c r="K32" s="32">
        <f>MROUND($E32*0.12,5)</f>
        <v>9990</v>
      </c>
      <c r="L32" s="14">
        <f>w_overall/E32*H32</f>
        <v>37.381381381381381</v>
      </c>
      <c r="M32" s="65" t="s">
        <v>193</v>
      </c>
    </row>
    <row r="33" spans="1:13" ht="25" customHeight="1">
      <c r="A33" s="54"/>
      <c r="B33" s="15"/>
      <c r="C33" s="11"/>
      <c r="D33" s="11"/>
      <c r="E33" s="11"/>
      <c r="F33" s="34">
        <f>(L33-w_gap)/w_char-LEN(G33)</f>
        <v>0.70010655817107548</v>
      </c>
      <c r="G33" s="74" t="s">
        <v>159</v>
      </c>
      <c r="H33" s="25">
        <v>31190</v>
      </c>
      <c r="I33" s="13" t="s">
        <v>40</v>
      </c>
      <c r="J33" s="31">
        <f>MROUND($E32*0.3,5)</f>
        <v>24975</v>
      </c>
      <c r="K33" s="32">
        <f>MROUND($E32*0.45,5)</f>
        <v>37465</v>
      </c>
      <c r="L33" s="14">
        <f>w_overall/E32*H33</f>
        <v>145.74066066066067</v>
      </c>
      <c r="M33" s="65" t="s">
        <v>160</v>
      </c>
    </row>
    <row r="34" spans="1:13" ht="25" customHeight="1">
      <c r="A34" s="54"/>
      <c r="B34" s="15"/>
      <c r="C34" s="11"/>
      <c r="D34" s="11"/>
      <c r="E34" s="11"/>
      <c r="F34" s="34">
        <f>(L34-w_top-w_buffer-w_gap)/w_char-LEN(G34)</f>
        <v>-3.4517097742904177</v>
      </c>
      <c r="G34" s="50" t="s">
        <v>161</v>
      </c>
      <c r="H34" s="25">
        <v>60950</v>
      </c>
      <c r="I34" s="13" t="s">
        <v>40</v>
      </c>
      <c r="J34" s="31">
        <f>MROUND($E32*0.7,5)</f>
        <v>58275</v>
      </c>
      <c r="K34" s="32">
        <f>MROUND($E32*0.85,5)</f>
        <v>70765</v>
      </c>
      <c r="L34" s="14">
        <f>w_overall/E32*H34</f>
        <v>284.79939939939942</v>
      </c>
      <c r="M34" s="65" t="s">
        <v>162</v>
      </c>
    </row>
    <row r="35" spans="1:13" ht="25" customHeight="1">
      <c r="A35" s="54"/>
      <c r="B35" s="15"/>
      <c r="C35" s="11"/>
      <c r="D35" s="11"/>
      <c r="E35" s="11"/>
      <c r="F35" s="34">
        <f>(L35-w_bot-w_buffer-w_gap)/w_char-LEN(G35)</f>
        <v>1.2072459556330593</v>
      </c>
      <c r="G35" s="50" t="s">
        <v>163</v>
      </c>
      <c r="H35" s="25">
        <v>79630</v>
      </c>
      <c r="I35" s="13" t="s">
        <v>40</v>
      </c>
      <c r="J35" s="31">
        <f>MROUND($E32*0.9,5)</f>
        <v>74925</v>
      </c>
      <c r="K35" s="32">
        <f>MROUND($E32*1,5)</f>
        <v>83250</v>
      </c>
      <c r="L35" s="14">
        <f>w_overall/E32*H35</f>
        <v>372.08492492492496</v>
      </c>
      <c r="M35" s="65" t="s">
        <v>164</v>
      </c>
    </row>
    <row r="36" spans="1:13" ht="25" customHeight="1" thickBot="1">
      <c r="A36" s="54"/>
      <c r="B36" s="35"/>
      <c r="C36" s="36"/>
      <c r="D36" s="36"/>
      <c r="E36" s="36"/>
      <c r="F36" s="37"/>
      <c r="G36" s="38"/>
      <c r="H36" s="39"/>
      <c r="I36" s="40"/>
      <c r="J36" s="41"/>
      <c r="K36" s="42"/>
      <c r="L36" s="43"/>
      <c r="M36" s="59"/>
    </row>
    <row r="37" spans="1:13" ht="25" customHeight="1">
      <c r="A37" s="83" t="s">
        <v>111</v>
      </c>
      <c r="B37" s="16" t="s">
        <v>35</v>
      </c>
      <c r="C37" s="17">
        <f>D32+1</f>
        <v>74926</v>
      </c>
      <c r="D37" s="11">
        <f>E37*0.9</f>
        <v>126000</v>
      </c>
      <c r="E37" s="11">
        <v>140000</v>
      </c>
      <c r="F37" s="34">
        <f>(w_top-(L37+w_gap+w_buffer))/w_char-LEN(G37)</f>
        <v>1.0293778801843345</v>
      </c>
      <c r="G37" s="50" t="s">
        <v>45</v>
      </c>
      <c r="H37" s="25">
        <v>8500</v>
      </c>
      <c r="I37" s="13" t="s">
        <v>40</v>
      </c>
      <c r="J37" s="31">
        <f>MROUND($E37*0.005,5)</f>
        <v>700</v>
      </c>
      <c r="K37" s="32">
        <f>MROUND($E37*0.12,5)</f>
        <v>16800</v>
      </c>
      <c r="L37" s="14">
        <f>w_overall/E37*H37</f>
        <v>23.61785714285714</v>
      </c>
      <c r="M37" s="58" t="s">
        <v>191</v>
      </c>
    </row>
    <row r="38" spans="1:13" ht="25" customHeight="1">
      <c r="A38" s="55" t="s">
        <v>200</v>
      </c>
      <c r="B38" s="15"/>
      <c r="C38" s="11"/>
      <c r="D38" s="11"/>
      <c r="E38" s="11"/>
      <c r="F38" s="34">
        <f>(L38-w_gap)/w_char-LEN(G38)</f>
        <v>4.2275806451612858</v>
      </c>
      <c r="G38" s="50" t="s">
        <v>187</v>
      </c>
      <c r="H38" s="25">
        <v>55860</v>
      </c>
      <c r="I38" s="13" t="s">
        <v>40</v>
      </c>
      <c r="J38" s="31">
        <f>MROUND($E37*0.3,5)</f>
        <v>42000</v>
      </c>
      <c r="K38" s="32">
        <f>MROUND($E37*0.45,5)</f>
        <v>63000</v>
      </c>
      <c r="L38" s="14">
        <f>w_overall/E37*H38</f>
        <v>155.21099999999998</v>
      </c>
      <c r="M38" s="65" t="s">
        <v>188</v>
      </c>
    </row>
    <row r="39" spans="1:13" ht="25" customHeight="1">
      <c r="A39" s="54"/>
      <c r="B39" s="15"/>
      <c r="C39" s="11"/>
      <c r="D39" s="11"/>
      <c r="E39" s="11"/>
      <c r="F39" s="34">
        <f>(L39-w_top-w_buffer-w_gap)/w_char-LEN(G39)</f>
        <v>-0.25302995391705707</v>
      </c>
      <c r="G39" s="52" t="s">
        <v>165</v>
      </c>
      <c r="H39" s="25">
        <v>116330</v>
      </c>
      <c r="I39" s="13" t="s">
        <v>40</v>
      </c>
      <c r="J39" s="31">
        <f>MROUND($E37*0.7,5)</f>
        <v>98000</v>
      </c>
      <c r="K39" s="32">
        <f>MROUND($E37*0.85,5)</f>
        <v>119000</v>
      </c>
      <c r="L39" s="14">
        <f>w_overall/E37*H39</f>
        <v>323.23121428571426</v>
      </c>
      <c r="M39" s="65" t="s">
        <v>166</v>
      </c>
    </row>
    <row r="40" spans="1:13" ht="25" customHeight="1">
      <c r="A40" s="54"/>
      <c r="B40" s="15"/>
      <c r="C40" s="11"/>
      <c r="D40" s="11"/>
      <c r="E40" s="11"/>
      <c r="F40" s="34">
        <f>(L40-w_bot-w_buffer-w_gap)/w_char-LEN(G40)</f>
        <v>10.138375576036861</v>
      </c>
      <c r="G40" s="50" t="s">
        <v>167</v>
      </c>
      <c r="H40" s="25">
        <v>135990</v>
      </c>
      <c r="I40" s="13" t="s">
        <v>40</v>
      </c>
      <c r="J40" s="31">
        <f>MROUND($E37*0.9,5)</f>
        <v>126000</v>
      </c>
      <c r="K40" s="32">
        <f>MROUND($E37*1,5)</f>
        <v>140000</v>
      </c>
      <c r="L40" s="14">
        <f>w_overall/E37*H40</f>
        <v>377.85792857142854</v>
      </c>
      <c r="M40" s="65" t="s">
        <v>168</v>
      </c>
    </row>
    <row r="41" spans="1:13" ht="25" customHeight="1" thickBot="1">
      <c r="A41" s="54"/>
      <c r="B41" s="35"/>
      <c r="C41" s="36"/>
      <c r="D41" s="36"/>
      <c r="E41" s="36"/>
      <c r="F41" s="37"/>
      <c r="G41" s="38"/>
      <c r="H41" s="39"/>
      <c r="I41" s="40"/>
      <c r="J41" s="41"/>
      <c r="K41" s="42"/>
      <c r="L41" s="43"/>
      <c r="M41" s="59"/>
    </row>
    <row r="42" spans="1:13" ht="25" customHeight="1">
      <c r="A42" s="54"/>
      <c r="B42" s="16" t="s">
        <v>36</v>
      </c>
      <c r="C42" s="17">
        <f>D37+1</f>
        <v>126001</v>
      </c>
      <c r="D42" s="11">
        <v>250000</v>
      </c>
      <c r="E42" s="21">
        <v>280000</v>
      </c>
      <c r="F42" s="34">
        <f>(w_top-(L42+w_gap+w_buffer))/w_char-LEN(G42)</f>
        <v>2.4351612903225792</v>
      </c>
      <c r="G42" s="74" t="s">
        <v>169</v>
      </c>
      <c r="H42" s="27">
        <v>33040</v>
      </c>
      <c r="I42" s="13" t="s">
        <v>40</v>
      </c>
      <c r="J42" s="31">
        <f>MROUND($E42*0.005,5)</f>
        <v>1400</v>
      </c>
      <c r="K42" s="32">
        <f>MROUND($E42*0.12,5)</f>
        <v>33600</v>
      </c>
      <c r="L42" s="14">
        <f>w_overall/E42*H42</f>
        <v>45.902000000000001</v>
      </c>
      <c r="M42" s="65" t="s">
        <v>170</v>
      </c>
    </row>
    <row r="43" spans="1:13" ht="25" customHeight="1">
      <c r="A43" s="55" t="s">
        <v>200</v>
      </c>
      <c r="B43" s="20"/>
      <c r="C43" s="21"/>
      <c r="D43" s="21"/>
      <c r="E43" s="21"/>
      <c r="F43" s="34">
        <f>(L43-w_gap)/w_char-LEN(G43)</f>
        <v>1.6129032258060505E-2</v>
      </c>
      <c r="G43" s="77" t="s">
        <v>184</v>
      </c>
      <c r="H43" s="27">
        <v>84000</v>
      </c>
      <c r="I43" s="13" t="s">
        <v>40</v>
      </c>
      <c r="J43" s="31">
        <f>MROUND($E42*0.3,5)</f>
        <v>84000</v>
      </c>
      <c r="K43" s="32">
        <f>MROUND($E42*0.45,5)</f>
        <v>126000</v>
      </c>
      <c r="L43" s="14">
        <f>w_overall/E42*H43</f>
        <v>116.69999999999999</v>
      </c>
      <c r="M43" s="65" t="s">
        <v>185</v>
      </c>
    </row>
    <row r="44" spans="1:13" ht="25" customHeight="1">
      <c r="A44" s="54"/>
      <c r="B44" s="20"/>
      <c r="C44" s="21"/>
      <c r="D44" s="21"/>
      <c r="E44" s="21"/>
      <c r="F44" s="34">
        <f>(L44-w_top-w_buffer-w_gap)/w_char-LEN(G44)</f>
        <v>7.7404493087557569</v>
      </c>
      <c r="G44" s="19" t="s">
        <v>115</v>
      </c>
      <c r="H44" s="27">
        <v>214780</v>
      </c>
      <c r="I44" s="13" t="s">
        <v>40</v>
      </c>
      <c r="J44" s="31">
        <f>MROUND($E42*0.7,5)</f>
        <v>196000</v>
      </c>
      <c r="K44" s="32">
        <f>MROUND($E42*0.85,5)</f>
        <v>238000</v>
      </c>
      <c r="L44" s="14">
        <f>w_overall/E42*H44</f>
        <v>298.3907857142857</v>
      </c>
      <c r="M44" s="65" t="s">
        <v>125</v>
      </c>
    </row>
    <row r="45" spans="1:13" ht="25" customHeight="1">
      <c r="A45" s="54"/>
      <c r="B45" s="20"/>
      <c r="C45" s="21"/>
      <c r="D45" s="21"/>
      <c r="E45" s="21"/>
      <c r="F45" s="34">
        <f>(L45-w_bot-w_buffer-w_gap)/w_char-LEN(G45)</f>
        <v>6.258358294930872</v>
      </c>
      <c r="G45" s="19" t="s">
        <v>173</v>
      </c>
      <c r="H45" s="27">
        <v>263590</v>
      </c>
      <c r="I45" s="13" t="s">
        <v>40</v>
      </c>
      <c r="J45" s="31">
        <f>MROUND($E42*0.9,5)</f>
        <v>252000</v>
      </c>
      <c r="K45" s="32">
        <f>MROUND($E42*1,5)</f>
        <v>280000</v>
      </c>
      <c r="L45" s="14">
        <f>w_overall/E42*H45</f>
        <v>366.20182142857141</v>
      </c>
      <c r="M45" s="65" t="s">
        <v>174</v>
      </c>
    </row>
    <row r="46" spans="1:13" ht="25" customHeight="1" thickBot="1">
      <c r="A46" s="54"/>
      <c r="B46" s="35"/>
      <c r="C46" s="36"/>
      <c r="D46" s="36"/>
      <c r="E46" s="36"/>
      <c r="F46" s="37"/>
      <c r="G46" s="38"/>
      <c r="H46" s="39"/>
      <c r="I46" s="40"/>
      <c r="J46" s="41"/>
      <c r="K46" s="42"/>
      <c r="L46" s="43"/>
      <c r="M46" s="59"/>
    </row>
    <row r="47" spans="1:13" ht="25" customHeight="1">
      <c r="A47" s="54"/>
      <c r="B47" s="16" t="s">
        <v>37</v>
      </c>
      <c r="C47" s="17">
        <f>D42+1</f>
        <v>250001</v>
      </c>
      <c r="D47" s="11"/>
      <c r="E47" s="21">
        <v>500000</v>
      </c>
      <c r="F47" s="34">
        <f>(w_top-(L47+w_gap+w_buffer))/w_char-LEN(G47)</f>
        <v>-2.9851032258064514</v>
      </c>
      <c r="G47" s="74" t="s">
        <v>175</v>
      </c>
      <c r="H47" s="27">
        <v>54380</v>
      </c>
      <c r="I47" s="13" t="s">
        <v>40</v>
      </c>
      <c r="J47" s="31">
        <f>MROUND($E47*0.005,5)</f>
        <v>2500</v>
      </c>
      <c r="K47" s="32">
        <f>MROUND($E47*0.12,5)</f>
        <v>60000</v>
      </c>
      <c r="L47" s="14">
        <f>w_overall/E47*H47</f>
        <v>42.307639999999999</v>
      </c>
      <c r="M47" s="65" t="s">
        <v>176</v>
      </c>
    </row>
    <row r="48" spans="1:13" ht="25" customHeight="1">
      <c r="A48" s="54"/>
      <c r="B48" s="20"/>
      <c r="C48" s="21"/>
      <c r="D48" s="21"/>
      <c r="E48" s="21"/>
      <c r="F48" s="34">
        <f>(L48-w_gap)/w_char-LEN(G48)</f>
        <v>14.144974193548389</v>
      </c>
      <c r="G48" s="19" t="s">
        <v>115</v>
      </c>
      <c r="H48" s="27">
        <v>214780</v>
      </c>
      <c r="I48" s="13" t="s">
        <v>40</v>
      </c>
      <c r="J48" s="31">
        <f>MROUND($E47*0.3,5)</f>
        <v>150000</v>
      </c>
      <c r="K48" s="32">
        <f>MROUND($E47*0.45,5)</f>
        <v>225000</v>
      </c>
      <c r="L48" s="14">
        <f>w_overall/E47*H48</f>
        <v>167.09884000000002</v>
      </c>
      <c r="M48" s="65" t="s">
        <v>125</v>
      </c>
    </row>
    <row r="49" spans="1:13" ht="25" customHeight="1">
      <c r="A49" s="54"/>
      <c r="B49" s="20"/>
      <c r="C49" s="21"/>
      <c r="D49" s="21"/>
      <c r="E49" s="21"/>
      <c r="F49" s="34">
        <f>(L49-w_top-w_buffer-w_gap)/w_char-LEN(G49)</f>
        <v>2.1863483870967819</v>
      </c>
      <c r="G49" s="19" t="s">
        <v>177</v>
      </c>
      <c r="H49" s="27">
        <v>379120</v>
      </c>
      <c r="I49" s="13" t="s">
        <v>40</v>
      </c>
      <c r="J49" s="31">
        <f>MROUND($E47*0.7,5)</f>
        <v>350000</v>
      </c>
      <c r="K49" s="32">
        <f>MROUND($E47*0.85,5)</f>
        <v>425000</v>
      </c>
      <c r="L49" s="14">
        <f>w_overall/E47*H49</f>
        <v>294.95536000000004</v>
      </c>
      <c r="M49" s="65" t="s">
        <v>178</v>
      </c>
    </row>
    <row r="50" spans="1:13" ht="25" customHeight="1">
      <c r="A50" s="54"/>
      <c r="B50" s="20"/>
      <c r="C50" s="21"/>
      <c r="D50" s="21"/>
      <c r="E50" s="21"/>
      <c r="F50" s="34">
        <f>(L50-w_bot-w_buffer-w_gap)/w_char-LEN(G50)</f>
        <v>7.1420000000000066</v>
      </c>
      <c r="G50" s="51" t="s">
        <v>179</v>
      </c>
      <c r="H50" s="27">
        <v>461800</v>
      </c>
      <c r="I50" s="13" t="s">
        <v>40</v>
      </c>
      <c r="J50" s="31">
        <f>MROUND($E47*0.9,5)</f>
        <v>450000</v>
      </c>
      <c r="K50" s="32">
        <f>MROUND($E47*1,5)</f>
        <v>500000</v>
      </c>
      <c r="L50" s="14">
        <f>w_overall/E47*H50</f>
        <v>359.28040000000004</v>
      </c>
      <c r="M50" s="65" t="s">
        <v>180</v>
      </c>
    </row>
    <row r="51" spans="1:13" ht="25" customHeight="1" thickBot="1">
      <c r="A51" s="54"/>
      <c r="B51" s="35"/>
      <c r="C51" s="36"/>
      <c r="D51" s="36"/>
      <c r="E51" s="36"/>
      <c r="F51" s="37"/>
      <c r="G51" s="38"/>
      <c r="H51" s="39"/>
      <c r="I51" s="40"/>
      <c r="J51" s="41"/>
      <c r="K51" s="42"/>
      <c r="L51" s="43"/>
      <c r="M51" s="60"/>
    </row>
    <row r="52" spans="1:13" ht="25" customHeight="1">
      <c r="B52" s="9"/>
      <c r="C52" s="9"/>
      <c r="D52" s="9"/>
      <c r="E52" s="9"/>
      <c r="F52" s="9"/>
      <c r="H52" s="9"/>
      <c r="I52" s="9"/>
      <c r="J52" s="9"/>
      <c r="K52" s="9"/>
      <c r="L52" s="9"/>
    </row>
    <row r="53" spans="1:13" ht="25" customHeight="1">
      <c r="B53" s="9"/>
      <c r="C53" s="9"/>
      <c r="D53" s="9"/>
      <c r="E53" s="9"/>
      <c r="F53" s="9"/>
      <c r="H53" s="9"/>
      <c r="I53" s="9"/>
      <c r="J53" s="9"/>
      <c r="K53" s="9"/>
      <c r="L53" s="9"/>
    </row>
    <row r="54" spans="1:13" ht="25" customHeight="1">
      <c r="B54" s="9"/>
      <c r="C54" s="9"/>
      <c r="D54" s="9"/>
      <c r="E54" s="9"/>
      <c r="F54" s="9"/>
      <c r="H54" s="9"/>
      <c r="I54" s="9"/>
      <c r="J54" s="9"/>
      <c r="K54" s="9"/>
      <c r="L54" s="9"/>
    </row>
    <row r="55" spans="1:13" ht="25" customHeight="1">
      <c r="B55" s="9"/>
      <c r="C55" s="9"/>
      <c r="D55" s="9"/>
      <c r="E55" s="9"/>
      <c r="F55" s="9"/>
      <c r="H55" s="9"/>
      <c r="I55" s="9"/>
      <c r="J55" s="9"/>
      <c r="K55" s="9"/>
      <c r="L55" s="9"/>
    </row>
    <row r="56" spans="1:13" ht="25" customHeight="1">
      <c r="B56" s="9"/>
      <c r="C56" s="9"/>
      <c r="D56" s="9"/>
      <c r="E56" s="9"/>
      <c r="F56" s="9"/>
      <c r="H56" s="9"/>
      <c r="I56" s="9"/>
      <c r="J56" s="9"/>
      <c r="K56" s="9"/>
      <c r="L56" s="9"/>
    </row>
    <row r="57" spans="1:13" ht="25" customHeight="1">
      <c r="B57" s="9"/>
      <c r="C57" s="9"/>
      <c r="D57" s="9"/>
      <c r="E57" s="9"/>
      <c r="F57" s="9"/>
      <c r="H57" s="9"/>
      <c r="I57" s="9"/>
      <c r="J57" s="9"/>
      <c r="K57" s="9"/>
      <c r="L57" s="9"/>
    </row>
    <row r="58" spans="1:13" ht="25" customHeight="1">
      <c r="B58" s="9"/>
      <c r="C58" s="9"/>
      <c r="D58" s="9"/>
      <c r="E58" s="9"/>
      <c r="F58" s="9"/>
      <c r="H58" s="9"/>
      <c r="I58" s="9"/>
      <c r="J58" s="9"/>
      <c r="K58" s="9"/>
      <c r="L58" s="9"/>
    </row>
    <row r="59" spans="1:13" ht="25" customHeight="1">
      <c r="B59" s="9"/>
      <c r="C59" s="9"/>
      <c r="D59" s="9"/>
      <c r="E59" s="9"/>
      <c r="F59" s="9"/>
      <c r="H59" s="9"/>
      <c r="I59" s="9"/>
      <c r="J59" s="9"/>
      <c r="K59" s="9"/>
      <c r="L59" s="9"/>
    </row>
    <row r="60" spans="1:13" ht="25" customHeight="1">
      <c r="B60" s="9"/>
      <c r="C60" s="9"/>
      <c r="D60" s="9"/>
      <c r="E60" s="9"/>
      <c r="F60" s="9"/>
      <c r="H60" s="9"/>
      <c r="I60" s="9"/>
      <c r="J60" s="9"/>
      <c r="K60" s="9"/>
      <c r="L60" s="9"/>
    </row>
    <row r="61" spans="1:13" ht="25" customHeight="1">
      <c r="B61" s="9"/>
      <c r="C61" s="9"/>
      <c r="D61" s="9"/>
      <c r="E61" s="9"/>
      <c r="F61" s="9"/>
      <c r="H61" s="9"/>
      <c r="I61" s="9"/>
      <c r="J61" s="9"/>
      <c r="K61" s="9"/>
      <c r="L61" s="9"/>
    </row>
    <row r="62" spans="1:13" ht="25" customHeight="1">
      <c r="B62" s="9"/>
      <c r="C62" s="9"/>
      <c r="D62" s="9"/>
      <c r="E62" s="9"/>
      <c r="F62" s="9"/>
      <c r="H62" s="9"/>
      <c r="I62" s="9"/>
      <c r="J62" s="9"/>
      <c r="K62" s="9"/>
      <c r="L62" s="9"/>
    </row>
    <row r="63" spans="1:13" ht="25" customHeight="1">
      <c r="B63" s="9"/>
      <c r="C63" s="9"/>
      <c r="D63" s="9"/>
      <c r="E63" s="9"/>
      <c r="F63" s="9"/>
      <c r="H63" s="9"/>
      <c r="I63" s="9"/>
      <c r="J63" s="9"/>
      <c r="K63" s="9"/>
      <c r="L63" s="9"/>
    </row>
    <row r="64" spans="1:13" ht="25" customHeight="1">
      <c r="B64" s="9"/>
      <c r="C64" s="9"/>
      <c r="D64" s="9"/>
      <c r="E64" s="9"/>
      <c r="F64" s="9"/>
      <c r="H64" s="9"/>
      <c r="I64" s="9"/>
      <c r="J64" s="9"/>
      <c r="K64" s="9"/>
      <c r="L64" s="9"/>
    </row>
    <row r="65" spans="2:12" ht="25" customHeight="1">
      <c r="B65" s="9"/>
      <c r="C65" s="9"/>
      <c r="D65" s="9"/>
      <c r="E65" s="9"/>
      <c r="F65" s="9"/>
      <c r="H65" s="9"/>
      <c r="I65" s="9"/>
      <c r="J65" s="9"/>
      <c r="K65" s="9"/>
      <c r="L65" s="9"/>
    </row>
    <row r="66" spans="2:12" ht="25" customHeight="1">
      <c r="B66" s="9"/>
      <c r="C66" s="9"/>
      <c r="D66" s="9"/>
      <c r="E66" s="9"/>
      <c r="F66" s="9"/>
      <c r="H66" s="9"/>
      <c r="I66" s="9"/>
      <c r="J66" s="9"/>
      <c r="K66" s="9"/>
      <c r="L66" s="9"/>
    </row>
    <row r="67" spans="2:12" ht="25" customHeight="1">
      <c r="B67" s="9"/>
      <c r="C67" s="9"/>
      <c r="D67" s="9"/>
      <c r="E67" s="9"/>
      <c r="F67" s="9"/>
      <c r="H67" s="9"/>
      <c r="I67" s="9"/>
      <c r="J67" s="9"/>
      <c r="K67" s="9"/>
      <c r="L67" s="9"/>
    </row>
    <row r="68" spans="2:12" ht="25" customHeight="1">
      <c r="B68" s="9"/>
      <c r="C68" s="9"/>
      <c r="D68" s="9"/>
      <c r="E68" s="9"/>
      <c r="F68" s="9"/>
      <c r="H68" s="9"/>
      <c r="I68" s="9"/>
      <c r="J68" s="9"/>
      <c r="K68" s="9"/>
      <c r="L68" s="9"/>
    </row>
    <row r="69" spans="2:12" ht="25" customHeight="1">
      <c r="B69" s="9"/>
      <c r="C69" s="9"/>
      <c r="D69" s="9"/>
      <c r="E69" s="9"/>
      <c r="F69" s="9"/>
      <c r="H69" s="9"/>
      <c r="I69" s="9"/>
      <c r="J69" s="9"/>
      <c r="K69" s="9"/>
      <c r="L69" s="9"/>
    </row>
    <row r="70" spans="2:12" ht="25" customHeight="1">
      <c r="B70" s="9"/>
      <c r="C70" s="9"/>
      <c r="D70" s="9"/>
      <c r="E70" s="9"/>
      <c r="F70" s="9"/>
      <c r="H70" s="9"/>
      <c r="I70" s="9"/>
      <c r="J70" s="9"/>
      <c r="K70" s="9"/>
      <c r="L70" s="9"/>
    </row>
    <row r="71" spans="2:12" ht="25" customHeight="1">
      <c r="B71" s="9"/>
      <c r="C71" s="9"/>
      <c r="D71" s="9"/>
      <c r="E71" s="9"/>
      <c r="F71" s="9"/>
      <c r="H71" s="9"/>
      <c r="I71" s="9"/>
      <c r="J71" s="9"/>
      <c r="K71" s="9"/>
      <c r="L71" s="9"/>
    </row>
    <row r="72" spans="2:12" ht="25" customHeight="1">
      <c r="B72" s="9"/>
      <c r="C72" s="9"/>
      <c r="D72" s="9"/>
      <c r="E72" s="9"/>
      <c r="F72" s="9"/>
      <c r="H72" s="9"/>
      <c r="I72" s="9"/>
      <c r="J72" s="9"/>
      <c r="K72" s="9"/>
      <c r="L72" s="9"/>
    </row>
    <row r="73" spans="2:12" ht="25" customHeight="1">
      <c r="B73" s="9"/>
      <c r="C73" s="9"/>
      <c r="D73" s="9"/>
      <c r="E73" s="9"/>
      <c r="F73" s="9"/>
      <c r="H73" s="9"/>
      <c r="I73" s="9"/>
      <c r="J73" s="9"/>
      <c r="K73" s="9"/>
      <c r="L73" s="9"/>
    </row>
    <row r="74" spans="2:12" ht="25" customHeight="1">
      <c r="B74" s="9"/>
      <c r="C74" s="9"/>
      <c r="D74" s="9"/>
      <c r="E74" s="9"/>
      <c r="F74" s="9"/>
      <c r="H74" s="9"/>
      <c r="I74" s="9"/>
      <c r="J74" s="9"/>
      <c r="K74" s="9"/>
      <c r="L74" s="9"/>
    </row>
    <row r="75" spans="2:12" ht="25" customHeight="1">
      <c r="B75" s="9"/>
      <c r="C75" s="9"/>
      <c r="D75" s="9"/>
      <c r="E75" s="9"/>
      <c r="F75" s="9"/>
      <c r="H75" s="9"/>
      <c r="I75" s="9"/>
      <c r="J75" s="9"/>
      <c r="K75" s="9"/>
      <c r="L75" s="9"/>
    </row>
    <row r="76" spans="2:12" ht="25" customHeight="1">
      <c r="B76" s="9"/>
      <c r="C76" s="9"/>
      <c r="D76" s="9"/>
      <c r="E76" s="9"/>
      <c r="F76" s="9"/>
      <c r="H76" s="9"/>
      <c r="I76" s="9"/>
      <c r="J76" s="9"/>
      <c r="K76" s="9"/>
      <c r="L76" s="9"/>
    </row>
    <row r="77" spans="2:12" ht="25" customHeight="1">
      <c r="B77" s="9"/>
      <c r="C77" s="9"/>
      <c r="D77" s="9"/>
      <c r="E77" s="9"/>
      <c r="F77" s="9"/>
      <c r="H77" s="9"/>
      <c r="I77" s="9"/>
      <c r="J77" s="9"/>
      <c r="K77" s="9"/>
      <c r="L77" s="9"/>
    </row>
    <row r="78" spans="2:12" ht="25" customHeight="1">
      <c r="B78" s="9"/>
      <c r="C78" s="9"/>
      <c r="D78" s="9"/>
      <c r="E78" s="9"/>
      <c r="F78" s="9"/>
      <c r="H78" s="9"/>
      <c r="I78" s="9"/>
      <c r="J78" s="9"/>
      <c r="K78" s="9"/>
      <c r="L78" s="9"/>
    </row>
    <row r="79" spans="2:12" ht="25" customHeight="1">
      <c r="B79" s="9"/>
      <c r="C79" s="9"/>
      <c r="D79" s="9"/>
      <c r="E79" s="9"/>
      <c r="F79" s="9"/>
      <c r="H79" s="9"/>
      <c r="I79" s="9"/>
      <c r="J79" s="9"/>
      <c r="K79" s="9"/>
      <c r="L79" s="9"/>
    </row>
    <row r="80" spans="2:12" ht="25" customHeight="1">
      <c r="B80" s="9"/>
      <c r="C80" s="9"/>
      <c r="D80" s="9"/>
      <c r="E80" s="9"/>
      <c r="F80" s="9"/>
      <c r="H80" s="9"/>
      <c r="I80" s="9"/>
      <c r="J80" s="9"/>
      <c r="K80" s="9"/>
      <c r="L80" s="9"/>
    </row>
    <row r="81" spans="2:12" ht="25" customHeight="1">
      <c r="B81" s="9"/>
      <c r="C81" s="9"/>
      <c r="D81" s="9"/>
      <c r="E81" s="9"/>
      <c r="F81" s="9"/>
      <c r="H81" s="9"/>
      <c r="I81" s="9"/>
      <c r="J81" s="9"/>
      <c r="K81" s="9"/>
      <c r="L81" s="9"/>
    </row>
    <row r="82" spans="2:12" ht="25" customHeight="1">
      <c r="B82" s="9"/>
      <c r="C82" s="9"/>
      <c r="D82" s="9"/>
      <c r="E82" s="9"/>
      <c r="F82" s="9"/>
      <c r="H82" s="9"/>
      <c r="I82" s="9"/>
      <c r="J82" s="9"/>
      <c r="K82" s="9"/>
      <c r="L82" s="9"/>
    </row>
    <row r="83" spans="2:12" ht="25" customHeight="1">
      <c r="B83" s="9"/>
      <c r="C83" s="9"/>
      <c r="D83" s="9"/>
      <c r="E83" s="9"/>
      <c r="F83" s="9"/>
      <c r="H83" s="9"/>
      <c r="I83" s="9"/>
      <c r="J83" s="9"/>
      <c r="K83" s="9"/>
      <c r="L83" s="9"/>
    </row>
    <row r="84" spans="2:12" ht="25" customHeight="1">
      <c r="B84" s="9"/>
      <c r="C84" s="9"/>
      <c r="D84" s="9"/>
      <c r="E84" s="9"/>
      <c r="F84" s="9"/>
      <c r="H84" s="9"/>
      <c r="I84" s="9"/>
      <c r="J84" s="9"/>
      <c r="K84" s="9"/>
      <c r="L84" s="9"/>
    </row>
    <row r="85" spans="2:12" ht="25" customHeight="1">
      <c r="B85" s="9"/>
      <c r="C85" s="9"/>
      <c r="D85" s="9"/>
      <c r="E85" s="9"/>
      <c r="F85" s="9"/>
      <c r="H85" s="9"/>
      <c r="I85" s="9"/>
      <c r="J85" s="9"/>
      <c r="K85" s="9"/>
      <c r="L85" s="9"/>
    </row>
    <row r="86" spans="2:12" ht="25" customHeight="1">
      <c r="B86" s="9"/>
      <c r="C86" s="9"/>
      <c r="D86" s="9"/>
      <c r="E86" s="9"/>
      <c r="F86" s="9"/>
      <c r="H86" s="9"/>
      <c r="I86" s="9"/>
      <c r="J86" s="9"/>
      <c r="K86" s="9"/>
      <c r="L86" s="9"/>
    </row>
    <row r="87" spans="2:12" ht="25" customHeight="1">
      <c r="B87" s="9"/>
      <c r="C87" s="9"/>
      <c r="D87" s="9"/>
      <c r="E87" s="9"/>
      <c r="F87" s="9"/>
      <c r="H87" s="9"/>
      <c r="I87" s="9"/>
      <c r="J87" s="9"/>
      <c r="K87" s="9"/>
      <c r="L87" s="9"/>
    </row>
    <row r="88" spans="2:12" ht="25" customHeight="1">
      <c r="B88" s="9"/>
      <c r="C88" s="9"/>
      <c r="D88" s="9"/>
      <c r="E88" s="9"/>
      <c r="F88" s="9"/>
      <c r="H88" s="9"/>
      <c r="I88" s="9"/>
      <c r="J88" s="9"/>
      <c r="K88" s="9"/>
      <c r="L88" s="9"/>
    </row>
    <row r="89" spans="2:12" ht="25" customHeight="1">
      <c r="B89" s="9"/>
      <c r="C89" s="9"/>
      <c r="D89" s="9"/>
      <c r="E89" s="9"/>
      <c r="F89" s="9"/>
      <c r="H89" s="9"/>
      <c r="I89" s="9"/>
      <c r="J89" s="9"/>
      <c r="K89" s="9"/>
      <c r="L89" s="9"/>
    </row>
    <row r="90" spans="2:12" ht="25" customHeight="1">
      <c r="B90" s="9"/>
      <c r="C90" s="9"/>
      <c r="D90" s="9"/>
      <c r="E90" s="9"/>
      <c r="F90" s="9"/>
      <c r="H90" s="9"/>
      <c r="I90" s="9"/>
      <c r="J90" s="9"/>
      <c r="K90" s="9"/>
      <c r="L90" s="9"/>
    </row>
    <row r="91" spans="2:12" ht="25" customHeight="1">
      <c r="B91" s="9"/>
      <c r="C91" s="9"/>
      <c r="D91" s="9"/>
      <c r="E91" s="9"/>
      <c r="F91" s="9"/>
      <c r="H91" s="9"/>
      <c r="I91" s="9"/>
      <c r="J91" s="9"/>
      <c r="K91" s="9"/>
      <c r="L91" s="9"/>
    </row>
    <row r="92" spans="2:12" ht="25" customHeight="1">
      <c r="B92" s="9"/>
      <c r="C92" s="9"/>
      <c r="D92" s="9"/>
      <c r="E92" s="9"/>
      <c r="F92" s="9"/>
      <c r="H92" s="9"/>
      <c r="I92" s="9"/>
      <c r="J92" s="9"/>
      <c r="K92" s="9"/>
      <c r="L92" s="9"/>
    </row>
    <row r="93" spans="2:12" ht="25" customHeight="1">
      <c r="B93" s="9"/>
      <c r="C93" s="9"/>
      <c r="D93" s="9"/>
      <c r="E93" s="9"/>
      <c r="F93" s="9"/>
      <c r="H93" s="9"/>
      <c r="I93" s="9"/>
      <c r="J93" s="9"/>
      <c r="K93" s="9"/>
      <c r="L93" s="9"/>
    </row>
    <row r="94" spans="2:12" ht="25" customHeight="1">
      <c r="B94" s="9"/>
      <c r="C94" s="9"/>
      <c r="D94" s="9"/>
      <c r="E94" s="9"/>
      <c r="F94" s="9"/>
      <c r="H94" s="9"/>
      <c r="I94" s="9"/>
      <c r="J94" s="9"/>
      <c r="K94" s="9"/>
      <c r="L94" s="9"/>
    </row>
    <row r="95" spans="2:12" ht="25" customHeight="1">
      <c r="B95" s="9"/>
      <c r="C95" s="9"/>
      <c r="D95" s="9"/>
      <c r="E95" s="9"/>
      <c r="F95" s="9"/>
      <c r="H95" s="9"/>
      <c r="I95" s="9"/>
      <c r="J95" s="9"/>
      <c r="K95" s="9"/>
      <c r="L95" s="9"/>
    </row>
    <row r="96" spans="2:12" ht="25" customHeight="1">
      <c r="B96" s="9"/>
      <c r="C96" s="9"/>
      <c r="D96" s="9"/>
      <c r="E96" s="9"/>
      <c r="F96" s="9"/>
      <c r="H96" s="9"/>
      <c r="I96" s="9"/>
      <c r="J96" s="9"/>
      <c r="K96" s="9"/>
      <c r="L96" s="9"/>
    </row>
    <row r="97" spans="2:12" ht="25" customHeight="1">
      <c r="B97" s="9"/>
      <c r="C97" s="9"/>
      <c r="D97" s="9"/>
      <c r="E97" s="9"/>
      <c r="F97" s="9"/>
      <c r="H97" s="9"/>
      <c r="I97" s="9"/>
      <c r="J97" s="9"/>
      <c r="K97" s="9"/>
      <c r="L97" s="9"/>
    </row>
    <row r="98" spans="2:12" ht="25" customHeight="1">
      <c r="B98" s="9"/>
      <c r="C98" s="9"/>
      <c r="D98" s="9"/>
      <c r="E98" s="9"/>
      <c r="F98" s="9"/>
      <c r="H98" s="9"/>
      <c r="I98" s="9"/>
      <c r="J98" s="9"/>
      <c r="K98" s="9"/>
      <c r="L98" s="9"/>
    </row>
    <row r="99" spans="2:12" ht="25" customHeight="1">
      <c r="B99" s="9"/>
      <c r="C99" s="9"/>
      <c r="D99" s="9"/>
      <c r="E99" s="9"/>
      <c r="F99" s="9"/>
      <c r="H99" s="9"/>
      <c r="I99" s="9"/>
      <c r="J99" s="9"/>
      <c r="K99" s="9"/>
      <c r="L99" s="9"/>
    </row>
    <row r="100" spans="2:12" ht="25" customHeight="1">
      <c r="B100" s="9"/>
      <c r="C100" s="9"/>
      <c r="D100" s="9"/>
      <c r="E100" s="9"/>
      <c r="F100" s="9"/>
      <c r="H100" s="9"/>
      <c r="I100" s="9"/>
      <c r="J100" s="9"/>
      <c r="K100" s="9"/>
      <c r="L100" s="9"/>
    </row>
    <row r="101" spans="2:12" ht="25" customHeight="1">
      <c r="B101" s="9"/>
      <c r="C101" s="9"/>
      <c r="D101" s="9"/>
      <c r="E101" s="9"/>
      <c r="F101" s="9"/>
      <c r="H101" s="9"/>
      <c r="I101" s="9"/>
      <c r="J101" s="9"/>
      <c r="K101" s="9"/>
      <c r="L101" s="9"/>
    </row>
    <row r="102" spans="2:12" ht="25" customHeight="1">
      <c r="B102" s="9"/>
      <c r="C102" s="9"/>
      <c r="D102" s="9"/>
      <c r="E102" s="9"/>
      <c r="F102" s="9"/>
      <c r="H102" s="9"/>
      <c r="I102" s="9"/>
      <c r="J102" s="9"/>
      <c r="K102" s="9"/>
      <c r="L102" s="9"/>
    </row>
    <row r="103" spans="2:12" ht="25" customHeight="1">
      <c r="B103" s="9"/>
      <c r="C103" s="9"/>
      <c r="D103" s="9"/>
      <c r="E103" s="9"/>
      <c r="F103" s="9"/>
      <c r="H103" s="9"/>
      <c r="I103" s="9"/>
      <c r="J103" s="9"/>
      <c r="K103" s="9"/>
      <c r="L103" s="9"/>
    </row>
    <row r="104" spans="2:12" ht="25" customHeight="1">
      <c r="B104" s="9"/>
      <c r="C104" s="9"/>
      <c r="D104" s="9"/>
      <c r="E104" s="9"/>
      <c r="F104" s="9"/>
      <c r="H104" s="9"/>
      <c r="I104" s="9"/>
      <c r="J104" s="9"/>
      <c r="K104" s="9"/>
      <c r="L104" s="9"/>
    </row>
    <row r="105" spans="2:12" ht="25" customHeight="1">
      <c r="B105" s="9"/>
      <c r="C105" s="9"/>
      <c r="D105" s="9"/>
      <c r="E105" s="9"/>
      <c r="F105" s="9"/>
      <c r="H105" s="9"/>
      <c r="I105" s="9"/>
      <c r="J105" s="9"/>
      <c r="K105" s="9"/>
      <c r="L105" s="9"/>
    </row>
    <row r="106" spans="2:12" ht="25" customHeight="1">
      <c r="B106" s="9"/>
      <c r="C106" s="9"/>
      <c r="D106" s="9"/>
      <c r="E106" s="9"/>
      <c r="F106" s="9"/>
      <c r="H106" s="9"/>
      <c r="I106" s="9"/>
      <c r="J106" s="9"/>
      <c r="K106" s="9"/>
      <c r="L106" s="9"/>
    </row>
    <row r="107" spans="2:12" ht="25" customHeight="1">
      <c r="B107" s="9"/>
      <c r="C107" s="9"/>
      <c r="D107" s="9"/>
      <c r="E107" s="9"/>
      <c r="F107" s="9"/>
      <c r="H107" s="9"/>
      <c r="I107" s="9"/>
      <c r="J107" s="9"/>
      <c r="K107" s="9"/>
      <c r="L107" s="9"/>
    </row>
    <row r="108" spans="2:12" ht="25" customHeight="1">
      <c r="B108" s="9"/>
      <c r="C108" s="9"/>
      <c r="D108" s="9"/>
      <c r="E108" s="9"/>
      <c r="F108" s="9"/>
      <c r="H108" s="9"/>
      <c r="I108" s="9"/>
      <c r="J108" s="9"/>
      <c r="K108" s="9"/>
      <c r="L108" s="9"/>
    </row>
    <row r="109" spans="2:12" ht="25" customHeight="1">
      <c r="B109" s="9"/>
      <c r="C109" s="9"/>
      <c r="D109" s="9"/>
      <c r="E109" s="9"/>
      <c r="F109" s="9"/>
      <c r="H109" s="9"/>
      <c r="I109" s="9"/>
      <c r="J109" s="9"/>
      <c r="K109" s="9"/>
      <c r="L109" s="9"/>
    </row>
    <row r="110" spans="2:12" ht="25" customHeight="1">
      <c r="B110" s="9"/>
      <c r="C110" s="9"/>
      <c r="D110" s="9"/>
      <c r="E110" s="9"/>
      <c r="F110" s="9"/>
      <c r="H110" s="9"/>
      <c r="I110" s="9"/>
      <c r="J110" s="9"/>
      <c r="K110" s="9"/>
      <c r="L110" s="9"/>
    </row>
    <row r="111" spans="2:12" ht="25" customHeight="1">
      <c r="B111" s="9"/>
      <c r="C111" s="9"/>
      <c r="D111" s="9"/>
      <c r="E111" s="9"/>
      <c r="F111" s="9"/>
      <c r="H111" s="9"/>
      <c r="I111" s="9"/>
      <c r="J111" s="9"/>
      <c r="K111" s="9"/>
      <c r="L111" s="9"/>
    </row>
    <row r="112" spans="2:12" ht="25" customHeight="1">
      <c r="B112" s="9"/>
      <c r="C112" s="9"/>
      <c r="D112" s="9"/>
      <c r="E112" s="9"/>
      <c r="F112" s="9"/>
      <c r="H112" s="9"/>
      <c r="I112" s="9"/>
      <c r="J112" s="9"/>
      <c r="K112" s="9"/>
      <c r="L112" s="9"/>
    </row>
    <row r="113" spans="2:12" ht="25" customHeight="1">
      <c r="B113" s="9"/>
      <c r="C113" s="9"/>
      <c r="D113" s="9"/>
      <c r="E113" s="9"/>
      <c r="F113" s="9"/>
      <c r="H113" s="9"/>
      <c r="I113" s="9"/>
      <c r="J113" s="9"/>
      <c r="K113" s="9"/>
      <c r="L113" s="9"/>
    </row>
    <row r="114" spans="2:12" ht="25" customHeight="1">
      <c r="B114" s="9"/>
      <c r="C114" s="9"/>
      <c r="D114" s="9"/>
      <c r="E114" s="9"/>
      <c r="F114" s="9"/>
      <c r="H114" s="9"/>
      <c r="I114" s="9"/>
      <c r="J114" s="9"/>
      <c r="K114" s="9"/>
      <c r="L114" s="9"/>
    </row>
    <row r="115" spans="2:12" ht="25" customHeight="1">
      <c r="B115" s="9"/>
      <c r="C115" s="9"/>
      <c r="D115" s="9"/>
      <c r="E115" s="9"/>
      <c r="F115" s="9"/>
      <c r="H115" s="9"/>
      <c r="I115" s="9"/>
      <c r="J115" s="9"/>
      <c r="K115" s="9"/>
      <c r="L115" s="9"/>
    </row>
    <row r="116" spans="2:12" ht="25" customHeight="1">
      <c r="B116" s="9"/>
      <c r="C116" s="9"/>
      <c r="D116" s="9"/>
      <c r="E116" s="9"/>
      <c r="F116" s="9"/>
      <c r="H116" s="9"/>
      <c r="I116" s="9"/>
      <c r="J116" s="9"/>
      <c r="K116" s="9"/>
      <c r="L116" s="9"/>
    </row>
    <row r="117" spans="2:12" ht="25" customHeight="1">
      <c r="B117" s="9"/>
      <c r="C117" s="9"/>
      <c r="D117" s="9"/>
      <c r="E117" s="9"/>
      <c r="F117" s="9"/>
      <c r="H117" s="9"/>
      <c r="I117" s="9"/>
      <c r="J117" s="9"/>
      <c r="K117" s="9"/>
      <c r="L117" s="9"/>
    </row>
    <row r="118" spans="2:12" ht="25" customHeight="1">
      <c r="B118" s="9"/>
      <c r="C118" s="9"/>
      <c r="D118" s="9"/>
      <c r="E118" s="9"/>
      <c r="F118" s="9"/>
      <c r="H118" s="9"/>
      <c r="I118" s="9"/>
      <c r="J118" s="9"/>
      <c r="K118" s="9"/>
      <c r="L118" s="9"/>
    </row>
    <row r="119" spans="2:12" ht="25" customHeight="1">
      <c r="B119" s="9"/>
      <c r="C119" s="9"/>
      <c r="D119" s="9"/>
      <c r="E119" s="9"/>
      <c r="F119" s="9"/>
      <c r="H119" s="9"/>
      <c r="I119" s="9"/>
      <c r="J119" s="9"/>
      <c r="K119" s="9"/>
      <c r="L119" s="9"/>
    </row>
    <row r="120" spans="2:12" ht="25" customHeight="1">
      <c r="B120" s="9"/>
      <c r="C120" s="9"/>
      <c r="D120" s="9"/>
      <c r="E120" s="9"/>
      <c r="F120" s="9"/>
      <c r="H120" s="9"/>
      <c r="I120" s="9"/>
      <c r="J120" s="9"/>
      <c r="K120" s="9"/>
      <c r="L120" s="9"/>
    </row>
    <row r="121" spans="2:12" ht="25" customHeight="1">
      <c r="B121" s="9"/>
      <c r="C121" s="9"/>
      <c r="D121" s="9"/>
      <c r="E121" s="9"/>
      <c r="F121" s="9"/>
      <c r="H121" s="9"/>
      <c r="I121" s="9"/>
      <c r="J121" s="9"/>
      <c r="K121" s="9"/>
      <c r="L121" s="9"/>
    </row>
    <row r="122" spans="2:12" ht="25" customHeight="1">
      <c r="B122" s="9"/>
      <c r="C122" s="9"/>
      <c r="D122" s="9"/>
      <c r="E122" s="9"/>
      <c r="F122" s="9"/>
      <c r="H122" s="9"/>
      <c r="I122" s="9"/>
      <c r="J122" s="9"/>
      <c r="K122" s="9"/>
      <c r="L122" s="9"/>
    </row>
    <row r="123" spans="2:12" ht="25" customHeight="1">
      <c r="B123" s="9"/>
      <c r="C123" s="9"/>
      <c r="D123" s="9"/>
      <c r="E123" s="9"/>
      <c r="F123" s="9"/>
      <c r="H123" s="9"/>
      <c r="I123" s="9"/>
      <c r="J123" s="9"/>
      <c r="K123" s="9"/>
      <c r="L123" s="9"/>
    </row>
    <row r="124" spans="2:12" ht="25" customHeight="1">
      <c r="B124" s="9"/>
      <c r="C124" s="9"/>
      <c r="D124" s="9"/>
      <c r="E124" s="9"/>
      <c r="F124" s="9"/>
      <c r="H124" s="9"/>
      <c r="I124" s="9"/>
      <c r="J124" s="9"/>
      <c r="K124" s="9"/>
      <c r="L124" s="9"/>
    </row>
    <row r="125" spans="2:12" ht="25" customHeight="1">
      <c r="B125" s="9"/>
      <c r="C125" s="9"/>
      <c r="D125" s="9"/>
      <c r="E125" s="9"/>
      <c r="F125" s="9"/>
      <c r="H125" s="9"/>
      <c r="I125" s="9"/>
      <c r="J125" s="9"/>
      <c r="K125" s="9"/>
      <c r="L125" s="9"/>
    </row>
    <row r="126" spans="2:12" ht="25" customHeight="1">
      <c r="B126" s="9"/>
      <c r="C126" s="9"/>
      <c r="D126" s="9"/>
      <c r="E126" s="9"/>
      <c r="F126" s="9"/>
      <c r="H126" s="9"/>
      <c r="I126" s="9"/>
      <c r="J126" s="9"/>
      <c r="K126" s="9"/>
      <c r="L126" s="9"/>
    </row>
    <row r="127" spans="2:12" ht="25" customHeight="1">
      <c r="B127" s="9"/>
      <c r="C127" s="9"/>
      <c r="D127" s="9"/>
      <c r="E127" s="9"/>
      <c r="F127" s="9"/>
      <c r="H127" s="9"/>
      <c r="I127" s="9"/>
      <c r="J127" s="9"/>
      <c r="K127" s="9"/>
      <c r="L127" s="9"/>
    </row>
    <row r="128" spans="2:12" ht="25" customHeight="1">
      <c r="B128" s="9"/>
      <c r="C128" s="9"/>
      <c r="D128" s="9"/>
      <c r="E128" s="9"/>
      <c r="F128" s="9"/>
      <c r="H128" s="9"/>
      <c r="I128" s="9"/>
      <c r="J128" s="9"/>
      <c r="K128" s="9"/>
      <c r="L128" s="9"/>
    </row>
    <row r="129" spans="2:12" ht="25" customHeight="1">
      <c r="B129" s="9"/>
      <c r="C129" s="9"/>
      <c r="D129" s="9"/>
      <c r="E129" s="9"/>
      <c r="F129" s="9"/>
      <c r="H129" s="9"/>
      <c r="I129" s="9"/>
      <c r="J129" s="9"/>
      <c r="K129" s="9"/>
      <c r="L129" s="9"/>
    </row>
    <row r="130" spans="2:12" ht="25" customHeight="1">
      <c r="B130" s="9"/>
      <c r="C130" s="9"/>
      <c r="D130" s="9"/>
      <c r="E130" s="9"/>
      <c r="F130" s="9"/>
      <c r="H130" s="9"/>
      <c r="I130" s="9"/>
      <c r="J130" s="9"/>
      <c r="K130" s="9"/>
      <c r="L130" s="9"/>
    </row>
    <row r="131" spans="2:12" ht="25" customHeight="1">
      <c r="B131" s="9"/>
      <c r="C131" s="9"/>
      <c r="D131" s="9"/>
      <c r="E131" s="9"/>
      <c r="F131" s="9"/>
      <c r="H131" s="9"/>
      <c r="I131" s="9"/>
      <c r="J131" s="9"/>
      <c r="K131" s="9"/>
      <c r="L131" s="9"/>
    </row>
    <row r="132" spans="2:12" ht="25" customHeight="1">
      <c r="B132" s="9"/>
      <c r="C132" s="9"/>
      <c r="D132" s="9"/>
      <c r="E132" s="9"/>
      <c r="F132" s="9"/>
      <c r="H132" s="9"/>
      <c r="I132" s="9"/>
      <c r="J132" s="9"/>
      <c r="K132" s="9"/>
      <c r="L132" s="9"/>
    </row>
    <row r="133" spans="2:12" ht="25" customHeight="1">
      <c r="B133" s="9"/>
      <c r="C133" s="9"/>
      <c r="D133" s="9"/>
      <c r="E133" s="9"/>
      <c r="F133" s="9"/>
      <c r="H133" s="9"/>
      <c r="I133" s="9"/>
      <c r="J133" s="9"/>
      <c r="K133" s="9"/>
      <c r="L133" s="9"/>
    </row>
    <row r="134" spans="2:12" ht="25" customHeight="1">
      <c r="B134" s="9"/>
      <c r="C134" s="9"/>
      <c r="D134" s="9"/>
      <c r="E134" s="9"/>
      <c r="F134" s="9"/>
      <c r="H134" s="9"/>
      <c r="I134" s="9"/>
      <c r="J134" s="9"/>
      <c r="K134" s="9"/>
      <c r="L134" s="9"/>
    </row>
    <row r="135" spans="2:12" ht="25" customHeight="1">
      <c r="B135" s="9"/>
      <c r="C135" s="9"/>
      <c r="D135" s="9"/>
      <c r="E135" s="9"/>
      <c r="F135" s="9"/>
      <c r="H135" s="9"/>
      <c r="I135" s="9"/>
      <c r="J135" s="9"/>
      <c r="K135" s="9"/>
      <c r="L135" s="9"/>
    </row>
    <row r="136" spans="2:12" ht="25" customHeight="1">
      <c r="B136" s="9"/>
      <c r="C136" s="9"/>
      <c r="D136" s="9"/>
      <c r="E136" s="9"/>
      <c r="F136" s="9"/>
      <c r="H136" s="9"/>
      <c r="I136" s="9"/>
      <c r="J136" s="9"/>
      <c r="K136" s="9"/>
      <c r="L136" s="9"/>
    </row>
    <row r="137" spans="2:12" ht="25" customHeight="1">
      <c r="B137" s="9"/>
      <c r="C137" s="9"/>
      <c r="D137" s="9"/>
      <c r="E137" s="9"/>
      <c r="F137" s="9"/>
      <c r="H137" s="9"/>
      <c r="I137" s="9"/>
      <c r="J137" s="9"/>
      <c r="K137" s="9"/>
      <c r="L137" s="9"/>
    </row>
    <row r="138" spans="2:12" ht="25" customHeight="1">
      <c r="B138" s="9"/>
      <c r="C138" s="9"/>
      <c r="D138" s="9"/>
      <c r="E138" s="9"/>
      <c r="F138" s="9"/>
      <c r="H138" s="9"/>
      <c r="I138" s="9"/>
      <c r="J138" s="9"/>
      <c r="K138" s="9"/>
      <c r="L138" s="9"/>
    </row>
    <row r="139" spans="2:12" ht="25" customHeight="1">
      <c r="B139" s="9"/>
      <c r="C139" s="9"/>
      <c r="D139" s="9"/>
      <c r="E139" s="9"/>
      <c r="F139" s="9"/>
      <c r="H139" s="9"/>
      <c r="I139" s="9"/>
      <c r="J139" s="9"/>
      <c r="K139" s="9"/>
      <c r="L139" s="9"/>
    </row>
    <row r="140" spans="2:12" ht="25" customHeight="1">
      <c r="B140" s="9"/>
      <c r="C140" s="9"/>
      <c r="D140" s="9"/>
      <c r="E140" s="9"/>
      <c r="F140" s="9"/>
      <c r="H140" s="9"/>
      <c r="I140" s="9"/>
      <c r="J140" s="9"/>
      <c r="K140" s="9"/>
      <c r="L140" s="9"/>
    </row>
    <row r="141" spans="2:12" ht="25" customHeight="1">
      <c r="B141" s="9"/>
      <c r="C141" s="9"/>
      <c r="D141" s="9"/>
      <c r="E141" s="9"/>
      <c r="F141" s="9"/>
      <c r="H141" s="9"/>
      <c r="I141" s="9"/>
      <c r="J141" s="9"/>
      <c r="K141" s="9"/>
      <c r="L141" s="9"/>
    </row>
    <row r="142" spans="2:12" ht="25" customHeight="1">
      <c r="B142" s="9"/>
      <c r="C142" s="9"/>
      <c r="D142" s="9"/>
      <c r="E142" s="9"/>
      <c r="F142" s="9"/>
      <c r="H142" s="9"/>
      <c r="I142" s="9"/>
      <c r="J142" s="9"/>
      <c r="K142" s="9"/>
      <c r="L142" s="9"/>
    </row>
    <row r="143" spans="2:12" ht="25" customHeight="1">
      <c r="B143" s="9"/>
      <c r="C143" s="9"/>
      <c r="D143" s="9"/>
      <c r="E143" s="9"/>
      <c r="F143" s="9"/>
      <c r="H143" s="9"/>
      <c r="I143" s="9"/>
      <c r="J143" s="9"/>
      <c r="K143" s="9"/>
      <c r="L143" s="9"/>
    </row>
    <row r="144" spans="2:12" ht="25" customHeight="1">
      <c r="B144" s="9"/>
      <c r="C144" s="9"/>
      <c r="D144" s="9"/>
      <c r="E144" s="9"/>
      <c r="F144" s="9"/>
      <c r="H144" s="9"/>
      <c r="I144" s="9"/>
      <c r="J144" s="9"/>
      <c r="K144" s="9"/>
      <c r="L144" s="9"/>
    </row>
    <row r="145" spans="2:12" ht="25" customHeight="1">
      <c r="B145" s="9"/>
      <c r="C145" s="9"/>
      <c r="D145" s="9"/>
      <c r="E145" s="9"/>
      <c r="F145" s="9"/>
      <c r="H145" s="9"/>
      <c r="I145" s="9"/>
      <c r="J145" s="9"/>
      <c r="K145" s="9"/>
      <c r="L145" s="9"/>
    </row>
    <row r="146" spans="2:12" ht="25" customHeight="1">
      <c r="B146" s="9"/>
      <c r="C146" s="9"/>
      <c r="D146" s="9"/>
      <c r="E146" s="9"/>
      <c r="F146" s="9"/>
      <c r="H146" s="9"/>
      <c r="I146" s="9"/>
      <c r="J146" s="9"/>
      <c r="K146" s="9"/>
      <c r="L146" s="9"/>
    </row>
    <row r="147" spans="2:12" ht="25" customHeight="1">
      <c r="B147" s="9"/>
      <c r="C147" s="9"/>
      <c r="D147" s="9"/>
      <c r="E147" s="9"/>
      <c r="F147" s="9"/>
      <c r="H147" s="9"/>
      <c r="I147" s="9"/>
      <c r="J147" s="9"/>
      <c r="K147" s="9"/>
      <c r="L147" s="9"/>
    </row>
    <row r="148" spans="2:12" ht="25" customHeight="1">
      <c r="B148" s="9"/>
      <c r="C148" s="9"/>
      <c r="D148" s="9"/>
      <c r="E148" s="9"/>
      <c r="F148" s="9"/>
      <c r="H148" s="9"/>
      <c r="I148" s="9"/>
      <c r="J148" s="9"/>
      <c r="K148" s="9"/>
      <c r="L148" s="9"/>
    </row>
    <row r="149" spans="2:12" ht="25" customHeight="1">
      <c r="B149" s="9"/>
      <c r="C149" s="9"/>
      <c r="D149" s="9"/>
      <c r="E149" s="9"/>
      <c r="F149" s="9"/>
      <c r="H149" s="9"/>
      <c r="I149" s="9"/>
      <c r="J149" s="9"/>
      <c r="K149" s="9"/>
      <c r="L149" s="9"/>
    </row>
    <row r="150" spans="2:12" ht="25" customHeight="1">
      <c r="B150" s="9"/>
      <c r="C150" s="9"/>
      <c r="D150" s="9"/>
      <c r="E150" s="9"/>
      <c r="F150" s="9"/>
      <c r="H150" s="9"/>
      <c r="I150" s="9"/>
      <c r="J150" s="9"/>
      <c r="K150" s="9"/>
      <c r="L150" s="9"/>
    </row>
    <row r="151" spans="2:12" ht="25" customHeight="1">
      <c r="B151" s="9"/>
      <c r="C151" s="9"/>
      <c r="D151" s="9"/>
      <c r="E151" s="9"/>
      <c r="F151" s="9"/>
      <c r="H151" s="9"/>
      <c r="I151" s="9"/>
      <c r="J151" s="9"/>
      <c r="K151" s="9"/>
      <c r="L151" s="9"/>
    </row>
    <row r="152" spans="2:12" ht="25" customHeight="1">
      <c r="B152" s="9"/>
      <c r="C152" s="9"/>
      <c r="D152" s="9"/>
      <c r="E152" s="9"/>
      <c r="F152" s="9"/>
      <c r="H152" s="9"/>
      <c r="I152" s="9"/>
      <c r="J152" s="9"/>
      <c r="K152" s="9"/>
      <c r="L152" s="9"/>
    </row>
    <row r="153" spans="2:12" ht="25" customHeight="1">
      <c r="B153" s="9"/>
      <c r="C153" s="9"/>
      <c r="D153" s="9"/>
      <c r="E153" s="9"/>
      <c r="F153" s="9"/>
      <c r="H153" s="9"/>
      <c r="I153" s="9"/>
      <c r="J153" s="9"/>
      <c r="K153" s="9"/>
      <c r="L153" s="9"/>
    </row>
    <row r="154" spans="2:12" ht="25" customHeight="1">
      <c r="B154" s="9"/>
      <c r="C154" s="9"/>
      <c r="D154" s="9"/>
      <c r="E154" s="9"/>
      <c r="F154" s="9"/>
      <c r="H154" s="9"/>
      <c r="I154" s="9"/>
      <c r="J154" s="9"/>
      <c r="K154" s="9"/>
      <c r="L154" s="9"/>
    </row>
    <row r="155" spans="2:12" ht="25" customHeight="1">
      <c r="B155" s="9"/>
      <c r="C155" s="9"/>
      <c r="D155" s="9"/>
      <c r="E155" s="9"/>
      <c r="F155" s="9"/>
      <c r="H155" s="9"/>
      <c r="I155" s="9"/>
      <c r="J155" s="9"/>
      <c r="K155" s="9"/>
      <c r="L155" s="9"/>
    </row>
    <row r="156" spans="2:12" ht="25" customHeight="1">
      <c r="B156" s="9"/>
      <c r="C156" s="9"/>
      <c r="D156" s="9"/>
      <c r="E156" s="9"/>
      <c r="F156" s="9"/>
      <c r="H156" s="9"/>
      <c r="I156" s="9"/>
      <c r="J156" s="9"/>
      <c r="K156" s="9"/>
      <c r="L156" s="9"/>
    </row>
    <row r="157" spans="2:12" ht="25" customHeight="1">
      <c r="B157" s="9"/>
      <c r="C157" s="9"/>
      <c r="D157" s="9"/>
      <c r="E157" s="9"/>
      <c r="F157" s="9"/>
      <c r="H157" s="9"/>
      <c r="I157" s="9"/>
      <c r="J157" s="9"/>
      <c r="K157" s="9"/>
      <c r="L157" s="9"/>
    </row>
    <row r="158" spans="2:12" ht="25" customHeight="1">
      <c r="B158" s="9"/>
      <c r="C158" s="9"/>
      <c r="D158" s="9"/>
      <c r="E158" s="9"/>
      <c r="F158" s="9"/>
      <c r="H158" s="9"/>
      <c r="I158" s="9"/>
      <c r="J158" s="9"/>
      <c r="K158" s="9"/>
      <c r="L158" s="9"/>
    </row>
    <row r="159" spans="2:12" ht="25" customHeight="1">
      <c r="B159" s="9"/>
      <c r="C159" s="9"/>
      <c r="D159" s="9"/>
      <c r="E159" s="9"/>
      <c r="F159" s="9"/>
      <c r="H159" s="9"/>
      <c r="I159" s="9"/>
      <c r="J159" s="9"/>
      <c r="K159" s="9"/>
      <c r="L159" s="9"/>
    </row>
    <row r="160" spans="2:12" ht="25" customHeight="1">
      <c r="B160" s="9"/>
      <c r="C160" s="9"/>
      <c r="D160" s="9"/>
      <c r="E160" s="9"/>
      <c r="F160" s="9"/>
      <c r="H160" s="9"/>
      <c r="I160" s="9"/>
      <c r="J160" s="9"/>
      <c r="K160" s="9"/>
      <c r="L160" s="9"/>
    </row>
    <row r="161" spans="2:12" ht="25" customHeight="1">
      <c r="B161" s="9"/>
      <c r="C161" s="9"/>
      <c r="D161" s="9"/>
      <c r="E161" s="9"/>
      <c r="F161" s="9"/>
      <c r="H161" s="9"/>
      <c r="I161" s="9"/>
      <c r="J161" s="9"/>
      <c r="K161" s="9"/>
      <c r="L161" s="9"/>
    </row>
    <row r="162" spans="2:12" ht="25" customHeight="1">
      <c r="B162" s="9"/>
      <c r="C162" s="9"/>
      <c r="D162" s="9"/>
      <c r="E162" s="9"/>
      <c r="F162" s="9"/>
      <c r="H162" s="9"/>
      <c r="I162" s="9"/>
      <c r="J162" s="9"/>
      <c r="K162" s="9"/>
      <c r="L162" s="9"/>
    </row>
    <row r="163" spans="2:12" ht="25" customHeight="1">
      <c r="B163" s="9"/>
      <c r="C163" s="9"/>
      <c r="D163" s="9"/>
      <c r="E163" s="9"/>
      <c r="F163" s="9"/>
      <c r="H163" s="9"/>
      <c r="I163" s="9"/>
      <c r="J163" s="9"/>
      <c r="K163" s="9"/>
      <c r="L163" s="9"/>
    </row>
    <row r="164" spans="2:12" ht="25" customHeight="1">
      <c r="B164" s="9"/>
      <c r="C164" s="9"/>
      <c r="D164" s="9"/>
      <c r="E164" s="9"/>
      <c r="F164" s="9"/>
      <c r="H164" s="9"/>
      <c r="I164" s="9"/>
      <c r="J164" s="9"/>
      <c r="K164" s="9"/>
      <c r="L164" s="9"/>
    </row>
    <row r="165" spans="2:12" ht="25" customHeight="1">
      <c r="B165" s="9"/>
      <c r="C165" s="9"/>
      <c r="D165" s="9"/>
      <c r="E165" s="9"/>
      <c r="F165" s="9"/>
      <c r="H165" s="9"/>
      <c r="I165" s="9"/>
      <c r="J165" s="9"/>
      <c r="K165" s="9"/>
      <c r="L165" s="9"/>
    </row>
    <row r="166" spans="2:12" ht="25" customHeight="1">
      <c r="B166" s="9"/>
      <c r="C166" s="9"/>
      <c r="D166" s="9"/>
      <c r="E166" s="9"/>
      <c r="F166" s="9"/>
      <c r="H166" s="9"/>
      <c r="I166" s="9"/>
      <c r="J166" s="9"/>
      <c r="K166" s="9"/>
      <c r="L166" s="9"/>
    </row>
    <row r="167" spans="2:12" ht="25" customHeight="1">
      <c r="B167" s="9"/>
      <c r="C167" s="9"/>
      <c r="D167" s="9"/>
      <c r="E167" s="9"/>
      <c r="F167" s="9"/>
      <c r="H167" s="9"/>
      <c r="I167" s="9"/>
      <c r="J167" s="9"/>
      <c r="K167" s="9"/>
      <c r="L167" s="9"/>
    </row>
    <row r="168" spans="2:12" ht="25" customHeight="1">
      <c r="B168" s="9"/>
      <c r="C168" s="9"/>
      <c r="D168" s="9"/>
      <c r="E168" s="9"/>
      <c r="F168" s="9"/>
      <c r="H168" s="9"/>
      <c r="I168" s="9"/>
      <c r="J168" s="9"/>
      <c r="K168" s="9"/>
      <c r="L168" s="9"/>
    </row>
    <row r="169" spans="2:12" ht="25" customHeight="1">
      <c r="B169" s="9"/>
      <c r="C169" s="9"/>
      <c r="D169" s="9"/>
      <c r="E169" s="9"/>
      <c r="F169" s="9"/>
      <c r="H169" s="9"/>
      <c r="I169" s="9"/>
      <c r="J169" s="9"/>
      <c r="K169" s="9"/>
      <c r="L169" s="9"/>
    </row>
    <row r="170" spans="2:12" ht="25" customHeight="1">
      <c r="B170" s="9"/>
      <c r="C170" s="9"/>
      <c r="D170" s="9"/>
      <c r="E170" s="9"/>
      <c r="F170" s="9"/>
      <c r="H170" s="9"/>
      <c r="I170" s="9"/>
      <c r="J170" s="9"/>
      <c r="K170" s="9"/>
      <c r="L170" s="9"/>
    </row>
    <row r="171" spans="2:12" ht="25" customHeight="1">
      <c r="B171" s="9"/>
      <c r="C171" s="9"/>
      <c r="D171" s="9"/>
      <c r="E171" s="9"/>
      <c r="F171" s="9"/>
      <c r="H171" s="9"/>
      <c r="I171" s="9"/>
      <c r="J171" s="9"/>
      <c r="K171" s="9"/>
      <c r="L171" s="9"/>
    </row>
    <row r="172" spans="2:12" ht="25" customHeight="1">
      <c r="B172" s="9"/>
      <c r="C172" s="9"/>
      <c r="D172" s="9"/>
      <c r="E172" s="9"/>
      <c r="F172" s="9"/>
      <c r="H172" s="9"/>
      <c r="I172" s="9"/>
      <c r="J172" s="9"/>
      <c r="K172" s="9"/>
      <c r="L172" s="9"/>
    </row>
    <row r="173" spans="2:12" ht="25" customHeight="1">
      <c r="B173" s="9"/>
      <c r="C173" s="9"/>
      <c r="D173" s="9"/>
      <c r="E173" s="9"/>
      <c r="F173" s="9"/>
      <c r="H173" s="9"/>
      <c r="I173" s="9"/>
      <c r="J173" s="9"/>
      <c r="K173" s="9"/>
      <c r="L173" s="9"/>
    </row>
    <row r="174" spans="2:12" ht="25" customHeight="1">
      <c r="B174" s="9"/>
      <c r="C174" s="9"/>
      <c r="D174" s="9"/>
      <c r="E174" s="9"/>
      <c r="F174" s="9"/>
      <c r="H174" s="9"/>
      <c r="I174" s="9"/>
      <c r="J174" s="9"/>
      <c r="K174" s="9"/>
      <c r="L174" s="9"/>
    </row>
    <row r="175" spans="2:12" ht="25" customHeight="1">
      <c r="B175" s="9"/>
      <c r="C175" s="9"/>
      <c r="D175" s="9"/>
      <c r="E175" s="9"/>
      <c r="F175" s="9"/>
      <c r="H175" s="9"/>
      <c r="I175" s="9"/>
      <c r="J175" s="9"/>
      <c r="K175" s="9"/>
      <c r="L175" s="9"/>
    </row>
    <row r="176" spans="2:12" ht="25" customHeight="1">
      <c r="B176" s="9"/>
      <c r="C176" s="9"/>
      <c r="D176" s="9"/>
      <c r="E176" s="9"/>
      <c r="F176" s="9"/>
      <c r="H176" s="9"/>
      <c r="I176" s="9"/>
      <c r="J176" s="9"/>
      <c r="K176" s="9"/>
      <c r="L176" s="9"/>
    </row>
    <row r="177" spans="2:12" ht="25" customHeight="1">
      <c r="B177" s="9"/>
      <c r="C177" s="9"/>
      <c r="D177" s="9"/>
      <c r="E177" s="9"/>
      <c r="F177" s="9"/>
      <c r="H177" s="9"/>
      <c r="I177" s="9"/>
      <c r="J177" s="9"/>
      <c r="K177" s="9"/>
      <c r="L177" s="9"/>
    </row>
    <row r="178" spans="2:12" ht="25" customHeight="1">
      <c r="B178" s="9"/>
      <c r="C178" s="9"/>
      <c r="D178" s="9"/>
      <c r="E178" s="9"/>
      <c r="F178" s="9"/>
      <c r="H178" s="9"/>
      <c r="I178" s="9"/>
      <c r="J178" s="9"/>
      <c r="K178" s="9"/>
      <c r="L178" s="9"/>
    </row>
    <row r="179" spans="2:12" ht="25" customHeight="1">
      <c r="B179" s="9"/>
      <c r="C179" s="9"/>
      <c r="D179" s="9"/>
      <c r="E179" s="9"/>
      <c r="F179" s="9"/>
      <c r="H179" s="9"/>
      <c r="I179" s="9"/>
      <c r="J179" s="9"/>
      <c r="K179" s="9"/>
      <c r="L179" s="9"/>
    </row>
    <row r="180" spans="2:12" ht="25" customHeight="1">
      <c r="B180" s="9"/>
      <c r="C180" s="9"/>
      <c r="D180" s="9"/>
      <c r="E180" s="9"/>
      <c r="F180" s="9"/>
      <c r="H180" s="9"/>
      <c r="I180" s="9"/>
      <c r="J180" s="9"/>
      <c r="K180" s="9"/>
      <c r="L180" s="9"/>
    </row>
    <row r="181" spans="2:12" ht="25" customHeight="1">
      <c r="B181" s="9"/>
      <c r="C181" s="9"/>
      <c r="D181" s="9"/>
      <c r="E181" s="9"/>
      <c r="F181" s="9"/>
      <c r="H181" s="9"/>
      <c r="I181" s="9"/>
      <c r="J181" s="9"/>
      <c r="K181" s="9"/>
      <c r="L181" s="9"/>
    </row>
    <row r="182" spans="2:12" ht="25" customHeight="1">
      <c r="B182" s="9"/>
      <c r="C182" s="9"/>
      <c r="D182" s="9"/>
      <c r="E182" s="9"/>
      <c r="F182" s="9"/>
      <c r="H182" s="9"/>
      <c r="I182" s="9"/>
      <c r="J182" s="9"/>
      <c r="K182" s="9"/>
      <c r="L182" s="9"/>
    </row>
    <row r="183" spans="2:12" ht="25" customHeight="1">
      <c r="B183" s="9"/>
      <c r="C183" s="9"/>
      <c r="D183" s="9"/>
      <c r="E183" s="9"/>
      <c r="F183" s="9"/>
      <c r="H183" s="9"/>
      <c r="I183" s="9"/>
      <c r="J183" s="9"/>
      <c r="K183" s="9"/>
      <c r="L183" s="9"/>
    </row>
    <row r="184" spans="2:12" ht="25" customHeight="1">
      <c r="B184" s="9"/>
      <c r="C184" s="9"/>
      <c r="D184" s="9"/>
      <c r="E184" s="9"/>
      <c r="F184" s="9"/>
      <c r="H184" s="9"/>
      <c r="I184" s="9"/>
      <c r="J184" s="9"/>
      <c r="K184" s="9"/>
      <c r="L184" s="9"/>
    </row>
    <row r="185" spans="2:12" ht="25" customHeight="1">
      <c r="B185" s="9"/>
      <c r="C185" s="9"/>
      <c r="D185" s="9"/>
      <c r="E185" s="9"/>
      <c r="F185" s="9"/>
      <c r="H185" s="9"/>
      <c r="I185" s="9"/>
      <c r="J185" s="9"/>
      <c r="K185" s="9"/>
      <c r="L185" s="9"/>
    </row>
    <row r="186" spans="2:12" ht="25" customHeight="1">
      <c r="B186" s="9"/>
      <c r="C186" s="9"/>
      <c r="D186" s="9"/>
      <c r="E186" s="9"/>
      <c r="F186" s="9"/>
      <c r="H186" s="9"/>
      <c r="I186" s="9"/>
      <c r="J186" s="9"/>
      <c r="K186" s="9"/>
      <c r="L186" s="9"/>
    </row>
    <row r="187" spans="2:12" ht="25" customHeight="1">
      <c r="B187" s="9"/>
      <c r="C187" s="9"/>
      <c r="D187" s="9"/>
      <c r="E187" s="9"/>
      <c r="F187" s="9"/>
      <c r="H187" s="9"/>
      <c r="I187" s="9"/>
      <c r="J187" s="9"/>
      <c r="K187" s="9"/>
      <c r="L187" s="9"/>
    </row>
    <row r="188" spans="2:12" ht="25" customHeight="1">
      <c r="B188" s="9"/>
      <c r="C188" s="9"/>
      <c r="D188" s="9"/>
      <c r="E188" s="9"/>
      <c r="F188" s="9"/>
      <c r="H188" s="9"/>
      <c r="I188" s="9"/>
      <c r="J188" s="9"/>
      <c r="K188" s="9"/>
      <c r="L188" s="9"/>
    </row>
    <row r="189" spans="2:12" ht="25" customHeight="1">
      <c r="B189" s="9"/>
      <c r="C189" s="9"/>
      <c r="D189" s="9"/>
      <c r="E189" s="9"/>
      <c r="F189" s="9"/>
      <c r="H189" s="9"/>
      <c r="I189" s="9"/>
      <c r="J189" s="9"/>
      <c r="K189" s="9"/>
      <c r="L189" s="9"/>
    </row>
    <row r="190" spans="2:12" ht="25" customHeight="1">
      <c r="B190" s="9"/>
      <c r="C190" s="9"/>
      <c r="D190" s="9"/>
      <c r="E190" s="9"/>
      <c r="F190" s="9"/>
      <c r="H190" s="9"/>
      <c r="I190" s="9"/>
      <c r="J190" s="9"/>
      <c r="K190" s="9"/>
      <c r="L190" s="9"/>
    </row>
    <row r="191" spans="2:12" ht="25" customHeight="1">
      <c r="B191" s="9"/>
      <c r="C191" s="9"/>
      <c r="D191" s="9"/>
      <c r="E191" s="9"/>
      <c r="F191" s="9"/>
      <c r="H191" s="9"/>
      <c r="I191" s="9"/>
      <c r="J191" s="9"/>
      <c r="K191" s="9"/>
      <c r="L191" s="9"/>
    </row>
    <row r="192" spans="2:12" ht="25" customHeight="1">
      <c r="B192" s="9"/>
      <c r="C192" s="9"/>
      <c r="D192" s="9"/>
      <c r="E192" s="9"/>
      <c r="F192" s="9"/>
      <c r="H192" s="9"/>
      <c r="I192" s="9"/>
      <c r="J192" s="9"/>
      <c r="K192" s="9"/>
      <c r="L192" s="9"/>
    </row>
    <row r="193" spans="2:12" ht="25" customHeight="1">
      <c r="B193" s="9"/>
      <c r="C193" s="9"/>
      <c r="D193" s="9"/>
      <c r="E193" s="9"/>
      <c r="F193" s="9"/>
      <c r="H193" s="9"/>
      <c r="I193" s="9"/>
      <c r="J193" s="9"/>
      <c r="K193" s="9"/>
      <c r="L193" s="9"/>
    </row>
    <row r="194" spans="2:12" ht="25" customHeight="1">
      <c r="B194" s="9"/>
      <c r="C194" s="9"/>
      <c r="D194" s="9"/>
      <c r="E194" s="9"/>
      <c r="F194" s="9"/>
      <c r="H194" s="9"/>
      <c r="I194" s="9"/>
      <c r="J194" s="9"/>
      <c r="K194" s="9"/>
      <c r="L194" s="9"/>
    </row>
    <row r="195" spans="2:12" ht="25" customHeight="1">
      <c r="B195" s="9"/>
      <c r="C195" s="9"/>
      <c r="D195" s="9"/>
      <c r="E195" s="9"/>
      <c r="F195" s="9"/>
      <c r="H195" s="9"/>
      <c r="I195" s="9"/>
      <c r="J195" s="9"/>
      <c r="K195" s="9"/>
      <c r="L195" s="9"/>
    </row>
    <row r="196" spans="2:12" ht="25" customHeight="1">
      <c r="B196" s="9"/>
      <c r="C196" s="9"/>
      <c r="D196" s="9"/>
      <c r="E196" s="9"/>
      <c r="F196" s="9"/>
      <c r="H196" s="9"/>
      <c r="I196" s="9"/>
      <c r="J196" s="9"/>
      <c r="K196" s="9"/>
      <c r="L196" s="9"/>
    </row>
    <row r="197" spans="2:12" ht="25" customHeight="1">
      <c r="B197" s="9"/>
      <c r="C197" s="9"/>
      <c r="D197" s="9"/>
      <c r="E197" s="9"/>
      <c r="F197" s="9"/>
      <c r="H197" s="9"/>
      <c r="I197" s="9"/>
      <c r="J197" s="9"/>
      <c r="K197" s="9"/>
      <c r="L197" s="9"/>
    </row>
    <row r="198" spans="2:12" ht="25" customHeight="1">
      <c r="B198" s="9"/>
      <c r="C198" s="9"/>
      <c r="D198" s="9"/>
      <c r="E198" s="9"/>
      <c r="F198" s="9"/>
      <c r="H198" s="9"/>
      <c r="I198" s="9"/>
      <c r="J198" s="9"/>
      <c r="K198" s="9"/>
      <c r="L198" s="9"/>
    </row>
    <row r="199" spans="2:12" ht="25" customHeight="1">
      <c r="B199" s="9"/>
      <c r="C199" s="9"/>
      <c r="D199" s="9"/>
      <c r="E199" s="9"/>
      <c r="F199" s="9"/>
      <c r="H199" s="9"/>
      <c r="I199" s="9"/>
      <c r="J199" s="9"/>
      <c r="K199" s="9"/>
      <c r="L199" s="9"/>
    </row>
    <row r="200" spans="2:12" ht="25" customHeight="1">
      <c r="B200" s="9"/>
      <c r="C200" s="9"/>
      <c r="D200" s="9"/>
      <c r="E200" s="9"/>
      <c r="F200" s="9"/>
      <c r="H200" s="9"/>
      <c r="I200" s="9"/>
      <c r="J200" s="9"/>
      <c r="K200" s="9"/>
      <c r="L200" s="9"/>
    </row>
    <row r="201" spans="2:12" ht="25" customHeight="1">
      <c r="B201" s="9"/>
      <c r="C201" s="9"/>
      <c r="D201" s="9"/>
      <c r="E201" s="9"/>
      <c r="F201" s="9"/>
      <c r="H201" s="9"/>
      <c r="I201" s="9"/>
      <c r="J201" s="9"/>
      <c r="K201" s="9"/>
      <c r="L201" s="9"/>
    </row>
    <row r="202" spans="2:12" ht="25" customHeight="1">
      <c r="B202" s="9"/>
      <c r="C202" s="9"/>
      <c r="D202" s="9"/>
      <c r="E202" s="9"/>
      <c r="F202" s="9"/>
      <c r="H202" s="9"/>
      <c r="I202" s="9"/>
      <c r="J202" s="9"/>
      <c r="K202" s="9"/>
      <c r="L202" s="9"/>
    </row>
    <row r="203" spans="2:12" ht="25" customHeight="1">
      <c r="B203" s="9"/>
      <c r="C203" s="9"/>
      <c r="D203" s="9"/>
      <c r="E203" s="9"/>
      <c r="F203" s="9"/>
      <c r="H203" s="9"/>
      <c r="I203" s="9"/>
      <c r="J203" s="9"/>
      <c r="K203" s="9"/>
      <c r="L203" s="9"/>
    </row>
    <row r="204" spans="2:12" ht="25" customHeight="1">
      <c r="B204" s="9"/>
      <c r="C204" s="9"/>
      <c r="D204" s="9"/>
      <c r="E204" s="9"/>
      <c r="F204" s="9"/>
      <c r="H204" s="9"/>
      <c r="I204" s="9"/>
      <c r="J204" s="9"/>
      <c r="K204" s="9"/>
      <c r="L204" s="9"/>
    </row>
    <row r="205" spans="2:12" ht="25" customHeight="1">
      <c r="B205" s="9"/>
      <c r="C205" s="9"/>
      <c r="D205" s="9"/>
      <c r="E205" s="9"/>
      <c r="F205" s="9"/>
      <c r="H205" s="9"/>
      <c r="I205" s="9"/>
      <c r="J205" s="9"/>
      <c r="K205" s="9"/>
      <c r="L205" s="9"/>
    </row>
    <row r="206" spans="2:12" ht="25" customHeight="1">
      <c r="B206" s="9"/>
      <c r="C206" s="9"/>
      <c r="D206" s="9"/>
      <c r="E206" s="9"/>
      <c r="F206" s="9"/>
      <c r="H206" s="9"/>
      <c r="I206" s="9"/>
      <c r="J206" s="9"/>
      <c r="K206" s="9"/>
      <c r="L206" s="9"/>
    </row>
    <row r="207" spans="2:12" ht="25" customHeight="1">
      <c r="B207" s="9"/>
      <c r="C207" s="9"/>
      <c r="D207" s="9"/>
      <c r="E207" s="9"/>
      <c r="F207" s="9"/>
      <c r="H207" s="9"/>
      <c r="I207" s="9"/>
      <c r="J207" s="9"/>
      <c r="K207" s="9"/>
      <c r="L207" s="9"/>
    </row>
    <row r="208" spans="2:12" ht="25" customHeight="1">
      <c r="B208" s="9"/>
      <c r="C208" s="9"/>
      <c r="D208" s="9"/>
      <c r="E208" s="9"/>
      <c r="F208" s="9"/>
      <c r="H208" s="9"/>
      <c r="I208" s="9"/>
      <c r="J208" s="9"/>
      <c r="K208" s="9"/>
      <c r="L208" s="9"/>
    </row>
    <row r="209" spans="2:12" ht="25" customHeight="1">
      <c r="B209" s="9"/>
      <c r="C209" s="9"/>
      <c r="D209" s="9"/>
      <c r="E209" s="9"/>
      <c r="F209" s="9"/>
      <c r="H209" s="9"/>
      <c r="I209" s="9"/>
      <c r="J209" s="9"/>
      <c r="K209" s="9"/>
      <c r="L209" s="9"/>
    </row>
    <row r="210" spans="2:12" ht="25" customHeight="1">
      <c r="B210" s="9"/>
      <c r="C210" s="9"/>
      <c r="D210" s="9"/>
      <c r="E210" s="9"/>
      <c r="F210" s="9"/>
      <c r="H210" s="9"/>
      <c r="I210" s="9"/>
      <c r="J210" s="9"/>
      <c r="K210" s="9"/>
      <c r="L210" s="9"/>
    </row>
    <row r="211" spans="2:12" ht="25" customHeight="1">
      <c r="B211" s="9"/>
      <c r="C211" s="9"/>
      <c r="D211" s="9"/>
      <c r="E211" s="9"/>
      <c r="F211" s="9"/>
      <c r="H211" s="9"/>
      <c r="I211" s="9"/>
      <c r="J211" s="9"/>
      <c r="K211" s="9"/>
      <c r="L211" s="9"/>
    </row>
    <row r="212" spans="2:12" ht="25" customHeight="1">
      <c r="B212" s="9"/>
      <c r="C212" s="9"/>
      <c r="D212" s="9"/>
      <c r="E212" s="9"/>
      <c r="F212" s="9"/>
      <c r="H212" s="9"/>
      <c r="I212" s="9"/>
      <c r="J212" s="9"/>
      <c r="K212" s="9"/>
      <c r="L212" s="9"/>
    </row>
    <row r="213" spans="2:12" ht="25" customHeight="1">
      <c r="B213" s="9"/>
      <c r="C213" s="9"/>
      <c r="D213" s="9"/>
      <c r="E213" s="9"/>
      <c r="F213" s="9"/>
      <c r="H213" s="9"/>
      <c r="I213" s="9"/>
      <c r="J213" s="9"/>
      <c r="K213" s="9"/>
      <c r="L213" s="9"/>
    </row>
    <row r="214" spans="2:12" ht="25" customHeight="1">
      <c r="B214" s="9"/>
      <c r="C214" s="9"/>
      <c r="D214" s="9"/>
      <c r="E214" s="9"/>
      <c r="F214" s="9"/>
      <c r="H214" s="9"/>
      <c r="I214" s="9"/>
      <c r="J214" s="9"/>
      <c r="K214" s="9"/>
      <c r="L214" s="9"/>
    </row>
    <row r="215" spans="2:12" ht="25" customHeight="1">
      <c r="B215" s="9"/>
      <c r="C215" s="9"/>
      <c r="D215" s="9"/>
      <c r="E215" s="9"/>
      <c r="F215" s="9"/>
      <c r="H215" s="9"/>
      <c r="I215" s="9"/>
      <c r="J215" s="9"/>
      <c r="K215" s="9"/>
      <c r="L215" s="9"/>
    </row>
    <row r="216" spans="2:12" ht="25" customHeight="1">
      <c r="B216" s="9"/>
      <c r="C216" s="9"/>
      <c r="D216" s="9"/>
      <c r="E216" s="9"/>
      <c r="F216" s="9"/>
      <c r="H216" s="9"/>
      <c r="I216" s="9"/>
      <c r="J216" s="9"/>
      <c r="K216" s="9"/>
      <c r="L216" s="9"/>
    </row>
    <row r="217" spans="2:12" ht="25" customHeight="1">
      <c r="B217" s="9"/>
      <c r="C217" s="9"/>
      <c r="D217" s="9"/>
      <c r="E217" s="9"/>
      <c r="F217" s="9"/>
      <c r="H217" s="9"/>
      <c r="I217" s="9"/>
      <c r="J217" s="9"/>
      <c r="K217" s="9"/>
      <c r="L217" s="9"/>
    </row>
    <row r="218" spans="2:12" ht="25" customHeight="1">
      <c r="B218" s="9"/>
      <c r="C218" s="9"/>
      <c r="D218" s="9"/>
      <c r="E218" s="9"/>
      <c r="F218" s="9"/>
      <c r="H218" s="9"/>
      <c r="I218" s="9"/>
      <c r="J218" s="9"/>
      <c r="K218" s="9"/>
      <c r="L218" s="9"/>
    </row>
    <row r="219" spans="2:12" ht="25" customHeight="1">
      <c r="B219" s="9"/>
      <c r="C219" s="9"/>
      <c r="D219" s="9"/>
      <c r="E219" s="9"/>
      <c r="F219" s="9"/>
      <c r="H219" s="9"/>
      <c r="I219" s="9"/>
      <c r="J219" s="9"/>
      <c r="K219" s="9"/>
      <c r="L219" s="9"/>
    </row>
    <row r="220" spans="2:12" ht="25" customHeight="1">
      <c r="B220" s="9"/>
      <c r="C220" s="9"/>
      <c r="D220" s="9"/>
      <c r="E220" s="9"/>
      <c r="F220" s="9"/>
      <c r="H220" s="9"/>
      <c r="I220" s="9"/>
      <c r="J220" s="9"/>
      <c r="K220" s="9"/>
      <c r="L220" s="9"/>
    </row>
    <row r="221" spans="2:12" ht="25" customHeight="1">
      <c r="B221" s="9"/>
      <c r="C221" s="9"/>
      <c r="D221" s="9"/>
      <c r="E221" s="9"/>
      <c r="F221" s="9"/>
      <c r="H221" s="9"/>
      <c r="I221" s="9"/>
      <c r="J221" s="9"/>
      <c r="K221" s="9"/>
      <c r="L221" s="9"/>
    </row>
    <row r="222" spans="2:12" ht="25" customHeight="1">
      <c r="B222" s="9"/>
      <c r="C222" s="9"/>
      <c r="D222" s="9"/>
      <c r="E222" s="9"/>
      <c r="F222" s="9"/>
      <c r="H222" s="9"/>
      <c r="I222" s="9"/>
      <c r="J222" s="9"/>
      <c r="K222" s="9"/>
      <c r="L222" s="9"/>
    </row>
    <row r="223" spans="2:12" ht="25" customHeight="1">
      <c r="B223" s="9"/>
      <c r="C223" s="9"/>
      <c r="D223" s="9"/>
      <c r="E223" s="9"/>
      <c r="F223" s="9"/>
      <c r="H223" s="9"/>
      <c r="I223" s="9"/>
      <c r="J223" s="9"/>
      <c r="K223" s="9"/>
      <c r="L223" s="9"/>
    </row>
    <row r="224" spans="2:12" ht="25" customHeight="1">
      <c r="B224" s="9"/>
      <c r="C224" s="9"/>
      <c r="D224" s="9"/>
      <c r="E224" s="9"/>
      <c r="F224" s="9"/>
      <c r="H224" s="9"/>
      <c r="I224" s="9"/>
      <c r="J224" s="9"/>
      <c r="K224" s="9"/>
      <c r="L224" s="9"/>
    </row>
    <row r="225" spans="2:12" ht="25" customHeight="1">
      <c r="B225" s="9"/>
      <c r="C225" s="9"/>
      <c r="D225" s="9"/>
      <c r="E225" s="9"/>
      <c r="F225" s="9"/>
      <c r="H225" s="9"/>
      <c r="I225" s="9"/>
      <c r="J225" s="9"/>
      <c r="K225" s="9"/>
      <c r="L225" s="9"/>
    </row>
    <row r="226" spans="2:12" ht="25" customHeight="1">
      <c r="B226" s="9"/>
      <c r="C226" s="9"/>
      <c r="D226" s="9"/>
      <c r="E226" s="9"/>
      <c r="F226" s="9"/>
      <c r="H226" s="9"/>
      <c r="I226" s="9"/>
      <c r="J226" s="9"/>
      <c r="K226" s="9"/>
      <c r="L226" s="9"/>
    </row>
    <row r="227" spans="2:12" ht="25" customHeight="1">
      <c r="B227" s="9"/>
      <c r="C227" s="9"/>
      <c r="D227" s="9"/>
      <c r="E227" s="9"/>
      <c r="F227" s="9"/>
      <c r="H227" s="9"/>
      <c r="I227" s="9"/>
      <c r="J227" s="9"/>
      <c r="K227" s="9"/>
      <c r="L227" s="9"/>
    </row>
    <row r="228" spans="2:12" ht="25" customHeight="1">
      <c r="B228" s="9"/>
      <c r="C228" s="9"/>
      <c r="D228" s="9"/>
      <c r="E228" s="9"/>
      <c r="F228" s="9"/>
      <c r="H228" s="9"/>
      <c r="I228" s="9"/>
      <c r="J228" s="9"/>
      <c r="K228" s="9"/>
      <c r="L228" s="9"/>
    </row>
    <row r="229" spans="2:12" ht="25" customHeight="1">
      <c r="B229" s="9"/>
      <c r="C229" s="9"/>
      <c r="D229" s="9"/>
      <c r="E229" s="9"/>
      <c r="F229" s="9"/>
      <c r="H229" s="9"/>
      <c r="I229" s="9"/>
      <c r="J229" s="9"/>
      <c r="K229" s="9"/>
      <c r="L229" s="9"/>
    </row>
    <row r="230" spans="2:12" ht="25" customHeight="1">
      <c r="B230" s="9"/>
      <c r="C230" s="9"/>
      <c r="D230" s="9"/>
      <c r="E230" s="9"/>
      <c r="F230" s="9"/>
      <c r="H230" s="9"/>
      <c r="I230" s="9"/>
      <c r="J230" s="9"/>
      <c r="K230" s="9"/>
      <c r="L230" s="9"/>
    </row>
    <row r="231" spans="2:12" ht="25" customHeight="1">
      <c r="B231" s="9"/>
      <c r="C231" s="9"/>
      <c r="D231" s="9"/>
      <c r="E231" s="9"/>
      <c r="F231" s="9"/>
      <c r="H231" s="9"/>
      <c r="I231" s="9"/>
      <c r="J231" s="9"/>
      <c r="K231" s="9"/>
      <c r="L231" s="9"/>
    </row>
    <row r="232" spans="2:12" ht="25" customHeight="1">
      <c r="B232" s="9"/>
      <c r="C232" s="9"/>
      <c r="D232" s="9"/>
      <c r="E232" s="9"/>
      <c r="F232" s="9"/>
      <c r="H232" s="9"/>
      <c r="I232" s="9"/>
      <c r="J232" s="9"/>
      <c r="K232" s="9"/>
      <c r="L232" s="9"/>
    </row>
    <row r="233" spans="2:12" ht="25" customHeight="1">
      <c r="B233" s="9"/>
      <c r="C233" s="9"/>
      <c r="D233" s="9"/>
      <c r="E233" s="9"/>
      <c r="F233" s="9"/>
      <c r="H233" s="9"/>
      <c r="I233" s="9"/>
      <c r="J233" s="9"/>
      <c r="K233" s="9"/>
      <c r="L233" s="9"/>
    </row>
    <row r="234" spans="2:12" ht="25" customHeight="1">
      <c r="B234" s="9"/>
      <c r="C234" s="9"/>
      <c r="D234" s="9"/>
      <c r="E234" s="9"/>
      <c r="F234" s="9"/>
      <c r="H234" s="9"/>
      <c r="I234" s="9"/>
      <c r="J234" s="9"/>
      <c r="K234" s="9"/>
      <c r="L234" s="9"/>
    </row>
    <row r="235" spans="2:12" ht="25" customHeight="1">
      <c r="B235" s="9"/>
      <c r="C235" s="9"/>
      <c r="D235" s="9"/>
      <c r="E235" s="9"/>
      <c r="F235" s="9"/>
      <c r="H235" s="9"/>
      <c r="I235" s="9"/>
      <c r="J235" s="9"/>
      <c r="K235" s="9"/>
      <c r="L235" s="9"/>
    </row>
    <row r="236" spans="2:12" ht="25" customHeight="1">
      <c r="B236" s="9"/>
      <c r="C236" s="9"/>
      <c r="D236" s="9"/>
      <c r="E236" s="9"/>
      <c r="F236" s="9"/>
      <c r="H236" s="9"/>
      <c r="I236" s="9"/>
      <c r="J236" s="9"/>
      <c r="K236" s="9"/>
      <c r="L236" s="9"/>
    </row>
    <row r="237" spans="2:12" ht="25" customHeight="1">
      <c r="B237" s="9"/>
      <c r="C237" s="9"/>
      <c r="D237" s="9"/>
      <c r="E237" s="9"/>
      <c r="F237" s="9"/>
      <c r="H237" s="9"/>
      <c r="I237" s="9"/>
      <c r="J237" s="9"/>
      <c r="K237" s="9"/>
      <c r="L237" s="9"/>
    </row>
    <row r="238" spans="2:12" ht="25" customHeight="1">
      <c r="B238" s="9"/>
      <c r="C238" s="9"/>
      <c r="D238" s="9"/>
      <c r="E238" s="9"/>
      <c r="F238" s="9"/>
      <c r="H238" s="9"/>
      <c r="I238" s="9"/>
      <c r="J238" s="9"/>
      <c r="K238" s="9"/>
      <c r="L238" s="9"/>
    </row>
    <row r="239" spans="2:12" ht="25" customHeight="1">
      <c r="B239" s="9"/>
      <c r="C239" s="9"/>
      <c r="D239" s="9"/>
      <c r="E239" s="9"/>
      <c r="F239" s="9"/>
      <c r="H239" s="9"/>
      <c r="I239" s="9"/>
      <c r="J239" s="9"/>
      <c r="K239" s="9"/>
      <c r="L239" s="9"/>
    </row>
    <row r="240" spans="2:12" ht="25" customHeight="1">
      <c r="B240" s="9"/>
      <c r="C240" s="9"/>
      <c r="D240" s="9"/>
      <c r="E240" s="9"/>
      <c r="F240" s="9"/>
      <c r="H240" s="9"/>
      <c r="I240" s="9"/>
      <c r="J240" s="9"/>
      <c r="K240" s="9"/>
      <c r="L240" s="9"/>
    </row>
    <row r="241" spans="2:12" ht="25" customHeight="1">
      <c r="B241" s="9"/>
      <c r="C241" s="9"/>
      <c r="D241" s="9"/>
      <c r="E241" s="9"/>
      <c r="F241" s="9"/>
      <c r="H241" s="9"/>
      <c r="I241" s="9"/>
      <c r="J241" s="9"/>
      <c r="K241" s="9"/>
      <c r="L241" s="9"/>
    </row>
    <row r="242" spans="2:12" ht="25" customHeight="1">
      <c r="B242" s="9"/>
      <c r="C242" s="9"/>
      <c r="D242" s="9"/>
      <c r="E242" s="9"/>
      <c r="F242" s="9"/>
      <c r="H242" s="9"/>
      <c r="I242" s="9"/>
      <c r="J242" s="9"/>
      <c r="K242" s="9"/>
      <c r="L242" s="9"/>
    </row>
    <row r="243" spans="2:12" ht="25" customHeight="1">
      <c r="B243" s="9"/>
      <c r="C243" s="9"/>
      <c r="D243" s="9"/>
      <c r="E243" s="9"/>
      <c r="F243" s="9"/>
      <c r="H243" s="9"/>
      <c r="I243" s="9"/>
      <c r="J243" s="9"/>
      <c r="K243" s="9"/>
      <c r="L243" s="9"/>
    </row>
    <row r="244" spans="2:12" ht="25" customHeight="1">
      <c r="B244" s="9"/>
      <c r="C244" s="9"/>
      <c r="D244" s="9"/>
      <c r="E244" s="9"/>
      <c r="F244" s="9"/>
      <c r="H244" s="9"/>
      <c r="I244" s="9"/>
      <c r="J244" s="9"/>
      <c r="K244" s="9"/>
      <c r="L244" s="9"/>
    </row>
    <row r="245" spans="2:12" ht="25" customHeight="1">
      <c r="B245" s="9"/>
      <c r="C245" s="9"/>
      <c r="D245" s="9"/>
      <c r="E245" s="9"/>
      <c r="F245" s="9"/>
      <c r="H245" s="9"/>
      <c r="I245" s="9"/>
      <c r="J245" s="9"/>
      <c r="K245" s="9"/>
      <c r="L245" s="9"/>
    </row>
    <row r="246" spans="2:12" ht="25" customHeight="1">
      <c r="B246" s="9"/>
      <c r="C246" s="9"/>
      <c r="D246" s="9"/>
      <c r="E246" s="9"/>
      <c r="F246" s="9"/>
      <c r="H246" s="9"/>
      <c r="I246" s="9"/>
      <c r="J246" s="9"/>
      <c r="K246" s="9"/>
      <c r="L246" s="9"/>
    </row>
    <row r="247" spans="2:12" ht="25" customHeight="1">
      <c r="B247" s="9"/>
      <c r="C247" s="9"/>
      <c r="D247" s="9"/>
      <c r="E247" s="9"/>
      <c r="F247" s="9"/>
      <c r="H247" s="9"/>
      <c r="I247" s="9"/>
      <c r="J247" s="9"/>
      <c r="K247" s="9"/>
      <c r="L247" s="9"/>
    </row>
    <row r="248" spans="2:12" ht="25" customHeight="1">
      <c r="B248" s="9"/>
      <c r="C248" s="9"/>
      <c r="D248" s="9"/>
      <c r="E248" s="9"/>
      <c r="F248" s="9"/>
      <c r="H248" s="9"/>
      <c r="I248" s="9"/>
      <c r="J248" s="9"/>
      <c r="K248" s="9"/>
      <c r="L248" s="9"/>
    </row>
    <row r="249" spans="2:12" ht="25" customHeight="1">
      <c r="B249" s="9"/>
      <c r="C249" s="9"/>
      <c r="D249" s="9"/>
      <c r="E249" s="9"/>
      <c r="F249" s="9"/>
      <c r="H249" s="9"/>
      <c r="I249" s="9"/>
      <c r="J249" s="9"/>
      <c r="K249" s="9"/>
      <c r="L249" s="9"/>
    </row>
    <row r="250" spans="2:12" ht="25" customHeight="1">
      <c r="B250" s="9"/>
      <c r="C250" s="9"/>
      <c r="D250" s="9"/>
      <c r="E250" s="9"/>
      <c r="F250" s="9"/>
      <c r="H250" s="9"/>
      <c r="I250" s="9"/>
      <c r="J250" s="9"/>
      <c r="K250" s="9"/>
      <c r="L250" s="9"/>
    </row>
    <row r="251" spans="2:12" ht="25" customHeight="1">
      <c r="B251" s="9"/>
      <c r="C251" s="9"/>
      <c r="D251" s="9"/>
      <c r="E251" s="9"/>
      <c r="F251" s="9"/>
      <c r="H251" s="9"/>
      <c r="I251" s="9"/>
      <c r="J251" s="9"/>
      <c r="K251" s="9"/>
      <c r="L251" s="9"/>
    </row>
    <row r="252" spans="2:12" ht="25" customHeight="1">
      <c r="B252" s="9"/>
      <c r="C252" s="9"/>
      <c r="D252" s="9"/>
      <c r="E252" s="9"/>
      <c r="F252" s="9"/>
      <c r="H252" s="9"/>
      <c r="I252" s="9"/>
      <c r="J252" s="9"/>
      <c r="K252" s="9"/>
      <c r="L252" s="9"/>
    </row>
    <row r="253" spans="2:12" ht="25" customHeight="1">
      <c r="B253" s="9"/>
      <c r="C253" s="9"/>
      <c r="D253" s="9"/>
      <c r="E253" s="9"/>
      <c r="F253" s="9"/>
      <c r="H253" s="9"/>
      <c r="I253" s="9"/>
      <c r="J253" s="9"/>
      <c r="K253" s="9"/>
      <c r="L253" s="9"/>
    </row>
    <row r="254" spans="2:12" ht="25" customHeight="1">
      <c r="B254" s="9"/>
      <c r="C254" s="9"/>
      <c r="D254" s="9"/>
      <c r="E254" s="9"/>
      <c r="F254" s="9"/>
      <c r="H254" s="9"/>
      <c r="I254" s="9"/>
      <c r="J254" s="9"/>
      <c r="K254" s="9"/>
      <c r="L254" s="9"/>
    </row>
    <row r="255" spans="2:12" ht="25" customHeight="1">
      <c r="B255" s="9"/>
      <c r="C255" s="9"/>
      <c r="D255" s="9"/>
      <c r="E255" s="9"/>
      <c r="F255" s="9"/>
      <c r="H255" s="9"/>
      <c r="I255" s="9"/>
      <c r="J255" s="9"/>
      <c r="K255" s="9"/>
      <c r="L255" s="9"/>
    </row>
    <row r="256" spans="2:12" ht="25" customHeight="1">
      <c r="B256" s="9"/>
      <c r="C256" s="9"/>
      <c r="D256" s="9"/>
      <c r="E256" s="9"/>
      <c r="F256" s="9"/>
      <c r="H256" s="9"/>
      <c r="I256" s="9"/>
      <c r="J256" s="9"/>
      <c r="K256" s="9"/>
      <c r="L256" s="9"/>
    </row>
    <row r="257" spans="2:12" ht="25" customHeight="1">
      <c r="B257" s="9"/>
      <c r="C257" s="9"/>
      <c r="D257" s="9"/>
      <c r="E257" s="9"/>
      <c r="F257" s="9"/>
      <c r="H257" s="9"/>
      <c r="I257" s="9"/>
      <c r="J257" s="9"/>
      <c r="K257" s="9"/>
      <c r="L257" s="9"/>
    </row>
    <row r="258" spans="2:12" ht="25" customHeight="1">
      <c r="B258" s="9"/>
      <c r="C258" s="9"/>
      <c r="D258" s="9"/>
      <c r="E258" s="9"/>
      <c r="F258" s="9"/>
      <c r="H258" s="9"/>
      <c r="I258" s="9"/>
      <c r="J258" s="9"/>
      <c r="K258" s="9"/>
      <c r="L258" s="9"/>
    </row>
    <row r="259" spans="2:12" ht="25" customHeight="1">
      <c r="B259" s="9"/>
      <c r="C259" s="9"/>
      <c r="D259" s="9"/>
      <c r="E259" s="9"/>
      <c r="F259" s="9"/>
      <c r="H259" s="9"/>
      <c r="I259" s="9"/>
      <c r="J259" s="9"/>
      <c r="K259" s="9"/>
      <c r="L259" s="9"/>
    </row>
    <row r="260" spans="2:12" ht="25" customHeight="1">
      <c r="B260" s="9"/>
      <c r="C260" s="9"/>
      <c r="D260" s="9"/>
      <c r="E260" s="9"/>
      <c r="F260" s="9"/>
      <c r="H260" s="9"/>
      <c r="I260" s="9"/>
      <c r="J260" s="9"/>
      <c r="K260" s="9"/>
      <c r="L260" s="9"/>
    </row>
    <row r="261" spans="2:12" ht="25" customHeight="1">
      <c r="B261" s="9"/>
      <c r="C261" s="9"/>
      <c r="D261" s="9"/>
      <c r="E261" s="9"/>
      <c r="F261" s="9"/>
      <c r="H261" s="9"/>
      <c r="I261" s="9"/>
      <c r="J261" s="9"/>
      <c r="K261" s="9"/>
      <c r="L261" s="9"/>
    </row>
    <row r="262" spans="2:12" ht="25" customHeight="1">
      <c r="B262" s="9"/>
      <c r="C262" s="9"/>
      <c r="D262" s="9"/>
      <c r="E262" s="9"/>
      <c r="F262" s="9"/>
      <c r="H262" s="9"/>
      <c r="I262" s="9"/>
      <c r="J262" s="9"/>
      <c r="K262" s="9"/>
      <c r="L262" s="9"/>
    </row>
    <row r="263" spans="2:12" ht="25" customHeight="1">
      <c r="B263" s="9"/>
      <c r="C263" s="9"/>
      <c r="D263" s="9"/>
      <c r="E263" s="9"/>
      <c r="F263" s="9"/>
      <c r="H263" s="9"/>
      <c r="I263" s="9"/>
      <c r="J263" s="9"/>
      <c r="K263" s="9"/>
      <c r="L263" s="9"/>
    </row>
    <row r="264" spans="2:12" ht="25" customHeight="1">
      <c r="B264" s="9"/>
      <c r="C264" s="9"/>
      <c r="D264" s="9"/>
      <c r="E264" s="9"/>
      <c r="F264" s="9"/>
      <c r="H264" s="9"/>
      <c r="I264" s="9"/>
      <c r="J264" s="9"/>
      <c r="K264" s="9"/>
      <c r="L264" s="9"/>
    </row>
    <row r="265" spans="2:12" ht="25" customHeight="1">
      <c r="B265" s="9"/>
      <c r="C265" s="9"/>
      <c r="D265" s="9"/>
      <c r="E265" s="9"/>
      <c r="F265" s="9"/>
      <c r="H265" s="9"/>
      <c r="I265" s="9"/>
      <c r="J265" s="9"/>
      <c r="K265" s="9"/>
      <c r="L265" s="9"/>
    </row>
    <row r="266" spans="2:12" ht="25" customHeight="1">
      <c r="B266" s="9"/>
      <c r="C266" s="9"/>
      <c r="D266" s="9"/>
      <c r="E266" s="9"/>
      <c r="F266" s="9"/>
      <c r="H266" s="9"/>
      <c r="I266" s="9"/>
      <c r="J266" s="9"/>
      <c r="K266" s="9"/>
      <c r="L266" s="9"/>
    </row>
    <row r="267" spans="2:12" ht="25" customHeight="1">
      <c r="B267" s="9"/>
      <c r="C267" s="9"/>
      <c r="D267" s="9"/>
      <c r="E267" s="9"/>
      <c r="F267" s="9"/>
      <c r="H267" s="9"/>
      <c r="I267" s="9"/>
      <c r="J267" s="9"/>
      <c r="K267" s="9"/>
      <c r="L267" s="9"/>
    </row>
    <row r="268" spans="2:12" ht="25" customHeight="1">
      <c r="B268" s="9"/>
      <c r="C268" s="9"/>
      <c r="D268" s="9"/>
      <c r="E268" s="9"/>
      <c r="F268" s="9"/>
      <c r="H268" s="9"/>
      <c r="I268" s="9"/>
      <c r="J268" s="9"/>
      <c r="K268" s="9"/>
      <c r="L268" s="9"/>
    </row>
    <row r="269" spans="2:12" ht="25" customHeight="1">
      <c r="B269" s="9"/>
      <c r="C269" s="9"/>
      <c r="D269" s="9"/>
      <c r="E269" s="9"/>
      <c r="F269" s="9"/>
      <c r="H269" s="9"/>
      <c r="I269" s="9"/>
      <c r="J269" s="9"/>
      <c r="K269" s="9"/>
      <c r="L269" s="9"/>
    </row>
    <row r="270" spans="2:12" ht="25" customHeight="1">
      <c r="B270" s="9"/>
      <c r="C270" s="9"/>
      <c r="D270" s="9"/>
      <c r="E270" s="9"/>
      <c r="F270" s="9"/>
      <c r="H270" s="9"/>
      <c r="I270" s="9"/>
      <c r="J270" s="9"/>
      <c r="K270" s="9"/>
      <c r="L270" s="9"/>
    </row>
    <row r="271" spans="2:12" ht="25" customHeight="1">
      <c r="B271" s="9"/>
      <c r="C271" s="9"/>
      <c r="D271" s="9"/>
      <c r="E271" s="9"/>
      <c r="F271" s="9"/>
      <c r="H271" s="9"/>
      <c r="I271" s="9"/>
      <c r="J271" s="9"/>
      <c r="K271" s="9"/>
      <c r="L271" s="9"/>
    </row>
    <row r="272" spans="2:12" ht="25" customHeight="1">
      <c r="B272" s="9"/>
      <c r="C272" s="9"/>
      <c r="D272" s="9"/>
      <c r="E272" s="9"/>
      <c r="F272" s="9"/>
      <c r="H272" s="9"/>
      <c r="I272" s="9"/>
      <c r="J272" s="9"/>
      <c r="K272" s="9"/>
      <c r="L272" s="9"/>
    </row>
    <row r="273" spans="2:12" ht="25" customHeight="1">
      <c r="B273" s="9"/>
      <c r="C273" s="9"/>
      <c r="D273" s="9"/>
      <c r="E273" s="9"/>
      <c r="F273" s="9"/>
      <c r="H273" s="9"/>
      <c r="I273" s="9"/>
      <c r="J273" s="9"/>
      <c r="K273" s="9"/>
      <c r="L273" s="9"/>
    </row>
    <row r="274" spans="2:12" ht="25" customHeight="1">
      <c r="B274" s="9"/>
      <c r="C274" s="9"/>
      <c r="D274" s="9"/>
      <c r="E274" s="9"/>
      <c r="F274" s="9"/>
      <c r="H274" s="9"/>
      <c r="I274" s="9"/>
      <c r="J274" s="9"/>
      <c r="K274" s="9"/>
      <c r="L274" s="9"/>
    </row>
    <row r="275" spans="2:12" ht="25" customHeight="1">
      <c r="B275" s="9"/>
      <c r="C275" s="9"/>
      <c r="D275" s="9"/>
      <c r="E275" s="9"/>
      <c r="F275" s="9"/>
      <c r="H275" s="9"/>
      <c r="I275" s="9"/>
      <c r="J275" s="9"/>
      <c r="K275" s="9"/>
      <c r="L275" s="9"/>
    </row>
    <row r="276" spans="2:12" ht="25" customHeight="1">
      <c r="B276" s="9"/>
      <c r="C276" s="9"/>
      <c r="D276" s="9"/>
      <c r="E276" s="9"/>
      <c r="F276" s="9"/>
      <c r="H276" s="9"/>
      <c r="I276" s="9"/>
      <c r="J276" s="9"/>
      <c r="K276" s="9"/>
      <c r="L276" s="9"/>
    </row>
    <row r="277" spans="2:12" ht="25" customHeight="1">
      <c r="B277" s="9"/>
      <c r="C277" s="9"/>
      <c r="D277" s="9"/>
      <c r="E277" s="9"/>
      <c r="F277" s="9"/>
      <c r="H277" s="9"/>
      <c r="I277" s="9"/>
      <c r="J277" s="9"/>
      <c r="K277" s="9"/>
      <c r="L277" s="9"/>
    </row>
    <row r="278" spans="2:12" ht="25" customHeight="1">
      <c r="B278" s="9"/>
      <c r="C278" s="9"/>
      <c r="D278" s="9"/>
      <c r="E278" s="9"/>
      <c r="F278" s="9"/>
      <c r="H278" s="9"/>
      <c r="I278" s="9"/>
      <c r="J278" s="9"/>
      <c r="K278" s="9"/>
      <c r="L278" s="9"/>
    </row>
    <row r="279" spans="2:12" ht="25" customHeight="1">
      <c r="B279" s="9"/>
      <c r="C279" s="9"/>
      <c r="D279" s="9"/>
      <c r="E279" s="9"/>
      <c r="F279" s="9"/>
      <c r="H279" s="9"/>
      <c r="I279" s="9"/>
      <c r="J279" s="9"/>
      <c r="K279" s="9"/>
      <c r="L279" s="9"/>
    </row>
    <row r="280" spans="2:12" ht="25" customHeight="1">
      <c r="B280" s="9"/>
      <c r="C280" s="9"/>
      <c r="D280" s="9"/>
      <c r="E280" s="9"/>
      <c r="F280" s="9"/>
      <c r="H280" s="9"/>
      <c r="I280" s="9"/>
      <c r="J280" s="9"/>
      <c r="K280" s="9"/>
      <c r="L280" s="9"/>
    </row>
    <row r="281" spans="2:12" ht="25" customHeight="1">
      <c r="B281" s="9"/>
      <c r="C281" s="9"/>
      <c r="D281" s="9"/>
      <c r="E281" s="9"/>
      <c r="F281" s="9"/>
      <c r="H281" s="9"/>
      <c r="I281" s="9"/>
      <c r="J281" s="9"/>
      <c r="K281" s="9"/>
      <c r="L281" s="9"/>
    </row>
    <row r="282" spans="2:12" ht="25" customHeight="1">
      <c r="B282" s="9"/>
      <c r="C282" s="9"/>
      <c r="D282" s="9"/>
      <c r="E282" s="9"/>
      <c r="F282" s="9"/>
      <c r="H282" s="9"/>
      <c r="I282" s="9"/>
      <c r="J282" s="9"/>
      <c r="K282" s="9"/>
      <c r="L282" s="9"/>
    </row>
    <row r="283" spans="2:12" ht="25" customHeight="1">
      <c r="B283" s="9"/>
      <c r="C283" s="9"/>
      <c r="D283" s="9"/>
      <c r="E283" s="9"/>
      <c r="F283" s="9"/>
      <c r="H283" s="9"/>
      <c r="I283" s="9"/>
      <c r="J283" s="9"/>
      <c r="K283" s="9"/>
      <c r="L283" s="9"/>
    </row>
    <row r="284" spans="2:12" ht="25" customHeight="1">
      <c r="B284" s="9"/>
      <c r="C284" s="9"/>
      <c r="D284" s="9"/>
      <c r="E284" s="9"/>
      <c r="F284" s="9"/>
      <c r="H284" s="9"/>
      <c r="I284" s="9"/>
      <c r="J284" s="9"/>
      <c r="K284" s="9"/>
      <c r="L284" s="9"/>
    </row>
    <row r="285" spans="2:12" ht="25" customHeight="1">
      <c r="B285" s="9"/>
      <c r="C285" s="9"/>
      <c r="D285" s="9"/>
      <c r="E285" s="9"/>
      <c r="F285" s="9"/>
      <c r="H285" s="9"/>
      <c r="I285" s="9"/>
      <c r="J285" s="9"/>
      <c r="K285" s="9"/>
      <c r="L285" s="9"/>
    </row>
    <row r="286" spans="2:12" ht="25" customHeight="1">
      <c r="B286" s="9"/>
      <c r="C286" s="9"/>
      <c r="D286" s="9"/>
      <c r="E286" s="9"/>
      <c r="F286" s="9"/>
      <c r="H286" s="9"/>
      <c r="I286" s="9"/>
      <c r="J286" s="9"/>
      <c r="K286" s="9"/>
      <c r="L286" s="9"/>
    </row>
    <row r="287" spans="2:12" ht="25" customHeight="1">
      <c r="B287" s="9"/>
      <c r="C287" s="9"/>
      <c r="D287" s="9"/>
      <c r="E287" s="9"/>
      <c r="F287" s="9"/>
      <c r="H287" s="9"/>
      <c r="I287" s="9"/>
      <c r="J287" s="9"/>
      <c r="K287" s="9"/>
      <c r="L287" s="9"/>
    </row>
    <row r="288" spans="2:12" ht="25" customHeight="1">
      <c r="B288" s="9"/>
      <c r="C288" s="9"/>
      <c r="D288" s="9"/>
      <c r="E288" s="9"/>
      <c r="F288" s="9"/>
      <c r="H288" s="9"/>
      <c r="I288" s="9"/>
      <c r="J288" s="9"/>
      <c r="K288" s="9"/>
      <c r="L288" s="9"/>
    </row>
    <row r="289" spans="2:12" ht="25" customHeight="1">
      <c r="B289" s="9"/>
      <c r="C289" s="9"/>
      <c r="D289" s="9"/>
      <c r="E289" s="9"/>
      <c r="F289" s="9"/>
      <c r="H289" s="9"/>
      <c r="I289" s="9"/>
      <c r="J289" s="9"/>
      <c r="K289" s="9"/>
      <c r="L289" s="9"/>
    </row>
    <row r="290" spans="2:12" ht="25" customHeight="1">
      <c r="B290" s="9"/>
      <c r="C290" s="9"/>
      <c r="D290" s="9"/>
      <c r="E290" s="9"/>
      <c r="F290" s="9"/>
      <c r="H290" s="9"/>
      <c r="I290" s="9"/>
      <c r="J290" s="9"/>
      <c r="K290" s="9"/>
      <c r="L290" s="9"/>
    </row>
    <row r="291" spans="2:12" ht="25" customHeight="1">
      <c r="B291" s="9"/>
      <c r="C291" s="9"/>
      <c r="D291" s="9"/>
      <c r="E291" s="9"/>
      <c r="F291" s="9"/>
      <c r="H291" s="9"/>
      <c r="I291" s="9"/>
      <c r="J291" s="9"/>
      <c r="K291" s="9"/>
      <c r="L291" s="9"/>
    </row>
    <row r="292" spans="2:12" ht="25" customHeight="1">
      <c r="B292" s="9"/>
      <c r="C292" s="9"/>
      <c r="D292" s="9"/>
      <c r="E292" s="9"/>
      <c r="F292" s="9"/>
      <c r="H292" s="9"/>
      <c r="I292" s="9"/>
      <c r="J292" s="9"/>
      <c r="K292" s="9"/>
      <c r="L292" s="9"/>
    </row>
    <row r="293" spans="2:12" ht="25" customHeight="1">
      <c r="B293" s="9"/>
      <c r="C293" s="9"/>
      <c r="D293" s="9"/>
      <c r="E293" s="9"/>
      <c r="F293" s="9"/>
      <c r="H293" s="9"/>
      <c r="I293" s="9"/>
      <c r="J293" s="9"/>
      <c r="K293" s="9"/>
      <c r="L293" s="9"/>
    </row>
    <row r="294" spans="2:12" ht="25" customHeight="1">
      <c r="B294" s="9"/>
      <c r="C294" s="9"/>
      <c r="D294" s="9"/>
      <c r="E294" s="9"/>
      <c r="F294" s="9"/>
      <c r="H294" s="9"/>
      <c r="I294" s="9"/>
      <c r="J294" s="9"/>
      <c r="K294" s="9"/>
      <c r="L294" s="9"/>
    </row>
    <row r="295" spans="2:12" ht="25" customHeight="1">
      <c r="B295" s="9"/>
      <c r="C295" s="9"/>
      <c r="D295" s="9"/>
      <c r="E295" s="9"/>
      <c r="F295" s="9"/>
      <c r="H295" s="9"/>
      <c r="I295" s="9"/>
      <c r="J295" s="9"/>
      <c r="K295" s="9"/>
      <c r="L295" s="9"/>
    </row>
    <row r="296" spans="2:12" ht="25" customHeight="1">
      <c r="B296" s="9"/>
      <c r="C296" s="9"/>
      <c r="D296" s="9"/>
      <c r="E296" s="9"/>
      <c r="F296" s="9"/>
      <c r="H296" s="9"/>
      <c r="I296" s="9"/>
      <c r="J296" s="9"/>
      <c r="K296" s="9"/>
      <c r="L296" s="9"/>
    </row>
    <row r="297" spans="2:12" ht="25" customHeight="1">
      <c r="B297" s="9"/>
      <c r="C297" s="9"/>
      <c r="D297" s="9"/>
      <c r="E297" s="9"/>
      <c r="F297" s="9"/>
      <c r="H297" s="9"/>
      <c r="I297" s="9"/>
      <c r="J297" s="9"/>
      <c r="K297" s="9"/>
      <c r="L297" s="9"/>
    </row>
    <row r="298" spans="2:12" ht="25" customHeight="1">
      <c r="B298" s="9"/>
      <c r="C298" s="9"/>
      <c r="D298" s="9"/>
      <c r="E298" s="9"/>
      <c r="F298" s="9"/>
      <c r="H298" s="9"/>
      <c r="I298" s="9"/>
      <c r="J298" s="9"/>
      <c r="K298" s="9"/>
      <c r="L298" s="9"/>
    </row>
    <row r="299" spans="2:12" ht="25" customHeight="1">
      <c r="B299" s="9"/>
      <c r="C299" s="9"/>
      <c r="D299" s="9"/>
      <c r="E299" s="9"/>
      <c r="F299" s="9"/>
      <c r="H299" s="9"/>
      <c r="I299" s="9"/>
      <c r="J299" s="9"/>
      <c r="K299" s="9"/>
      <c r="L299" s="9"/>
    </row>
    <row r="300" spans="2:12" ht="25" customHeight="1">
      <c r="B300" s="9"/>
      <c r="C300" s="9"/>
      <c r="D300" s="9"/>
      <c r="E300" s="9"/>
      <c r="F300" s="9"/>
      <c r="H300" s="9"/>
      <c r="I300" s="9"/>
      <c r="J300" s="9"/>
      <c r="K300" s="9"/>
      <c r="L300" s="9"/>
    </row>
    <row r="301" spans="2:12" ht="25" customHeight="1">
      <c r="B301" s="9"/>
      <c r="C301" s="9"/>
      <c r="D301" s="9"/>
      <c r="E301" s="9"/>
      <c r="F301" s="9"/>
      <c r="H301" s="9"/>
      <c r="I301" s="9"/>
      <c r="J301" s="9"/>
      <c r="K301" s="9"/>
      <c r="L301" s="9"/>
    </row>
    <row r="302" spans="2:12" ht="25" customHeight="1">
      <c r="B302" s="9"/>
      <c r="C302" s="9"/>
      <c r="D302" s="9"/>
      <c r="E302" s="9"/>
      <c r="F302" s="9"/>
      <c r="H302" s="9"/>
      <c r="I302" s="9"/>
      <c r="J302" s="9"/>
      <c r="K302" s="9"/>
      <c r="L302" s="9"/>
    </row>
    <row r="303" spans="2:12" ht="25" customHeight="1">
      <c r="B303" s="9"/>
      <c r="C303" s="9"/>
      <c r="D303" s="9"/>
      <c r="E303" s="9"/>
      <c r="F303" s="9"/>
      <c r="H303" s="9"/>
      <c r="I303" s="9"/>
      <c r="J303" s="9"/>
      <c r="K303" s="9"/>
      <c r="L303" s="9"/>
    </row>
    <row r="304" spans="2:12" ht="25" customHeight="1">
      <c r="B304" s="9"/>
      <c r="C304" s="9"/>
      <c r="D304" s="9"/>
      <c r="E304" s="9"/>
      <c r="F304" s="9"/>
      <c r="H304" s="9"/>
      <c r="I304" s="9"/>
      <c r="J304" s="9"/>
      <c r="K304" s="9"/>
      <c r="L304" s="9"/>
    </row>
    <row r="305" spans="2:12" ht="25" customHeight="1">
      <c r="B305" s="9"/>
      <c r="C305" s="9"/>
      <c r="D305" s="9"/>
      <c r="E305" s="9"/>
      <c r="F305" s="9"/>
      <c r="H305" s="9"/>
      <c r="I305" s="9"/>
      <c r="J305" s="9"/>
      <c r="K305" s="9"/>
      <c r="L305" s="9"/>
    </row>
    <row r="306" spans="2:12" ht="25" customHeight="1">
      <c r="B306" s="9"/>
      <c r="C306" s="9"/>
      <c r="D306" s="9"/>
      <c r="E306" s="9"/>
      <c r="F306" s="9"/>
      <c r="H306" s="9"/>
      <c r="I306" s="9"/>
      <c r="J306" s="9"/>
      <c r="K306" s="9"/>
      <c r="L306" s="9"/>
    </row>
    <row r="307" spans="2:12" ht="25" customHeight="1">
      <c r="B307" s="9"/>
      <c r="C307" s="9"/>
      <c r="D307" s="9"/>
      <c r="E307" s="9"/>
      <c r="F307" s="9"/>
      <c r="H307" s="9"/>
      <c r="I307" s="9"/>
      <c r="J307" s="9"/>
      <c r="K307" s="9"/>
      <c r="L307" s="9"/>
    </row>
    <row r="308" spans="2:12" ht="25" customHeight="1">
      <c r="B308" s="9"/>
      <c r="C308" s="9"/>
      <c r="D308" s="9"/>
      <c r="E308" s="9"/>
      <c r="F308" s="9"/>
      <c r="H308" s="9"/>
      <c r="I308" s="9"/>
      <c r="J308" s="9"/>
      <c r="K308" s="9"/>
      <c r="L308" s="9"/>
    </row>
    <row r="309" spans="2:12" ht="25" customHeight="1">
      <c r="B309" s="9"/>
      <c r="C309" s="9"/>
      <c r="D309" s="9"/>
      <c r="E309" s="9"/>
      <c r="F309" s="9"/>
      <c r="H309" s="9"/>
      <c r="I309" s="9"/>
      <c r="J309" s="9"/>
      <c r="K309" s="9"/>
      <c r="L309" s="9"/>
    </row>
    <row r="310" spans="2:12" ht="25" customHeight="1">
      <c r="B310" s="9"/>
      <c r="C310" s="9"/>
      <c r="D310" s="9"/>
      <c r="E310" s="9"/>
      <c r="F310" s="9"/>
      <c r="H310" s="9"/>
      <c r="I310" s="9"/>
      <c r="J310" s="9"/>
      <c r="K310" s="9"/>
      <c r="L310" s="9"/>
    </row>
    <row r="311" spans="2:12" ht="25" customHeight="1">
      <c r="B311" s="9"/>
      <c r="C311" s="9"/>
      <c r="D311" s="9"/>
      <c r="E311" s="9"/>
      <c r="F311" s="9"/>
      <c r="H311" s="9"/>
      <c r="I311" s="9"/>
      <c r="J311" s="9"/>
      <c r="K311" s="9"/>
      <c r="L311" s="9"/>
    </row>
    <row r="312" spans="2:12" ht="25" customHeight="1">
      <c r="B312" s="9"/>
      <c r="C312" s="9"/>
      <c r="D312" s="9"/>
      <c r="E312" s="9"/>
      <c r="F312" s="9"/>
      <c r="H312" s="9"/>
      <c r="I312" s="9"/>
      <c r="J312" s="9"/>
      <c r="K312" s="9"/>
      <c r="L312" s="9"/>
    </row>
    <row r="313" spans="2:12" ht="25" customHeight="1">
      <c r="B313" s="9"/>
      <c r="C313" s="9"/>
      <c r="D313" s="9"/>
      <c r="E313" s="9"/>
      <c r="F313" s="9"/>
      <c r="H313" s="9"/>
      <c r="I313" s="9"/>
      <c r="J313" s="9"/>
      <c r="K313" s="9"/>
      <c r="L313" s="9"/>
    </row>
    <row r="314" spans="2:12" ht="25" customHeight="1">
      <c r="B314" s="9"/>
      <c r="C314" s="9"/>
      <c r="D314" s="9"/>
      <c r="E314" s="9"/>
      <c r="F314" s="9"/>
      <c r="H314" s="9"/>
      <c r="I314" s="9"/>
      <c r="J314" s="9"/>
      <c r="K314" s="9"/>
      <c r="L314" s="9"/>
    </row>
    <row r="315" spans="2:12" ht="25" customHeight="1">
      <c r="B315" s="9"/>
      <c r="C315" s="9"/>
      <c r="D315" s="9"/>
      <c r="E315" s="9"/>
      <c r="F315" s="9"/>
      <c r="H315" s="9"/>
      <c r="I315" s="9"/>
      <c r="J315" s="9"/>
      <c r="K315" s="9"/>
      <c r="L315" s="9"/>
    </row>
    <row r="316" spans="2:12" ht="25" customHeight="1">
      <c r="B316" s="9"/>
      <c r="C316" s="9"/>
      <c r="D316" s="9"/>
      <c r="E316" s="9"/>
      <c r="F316" s="9"/>
      <c r="H316" s="9"/>
      <c r="I316" s="9"/>
      <c r="J316" s="9"/>
      <c r="K316" s="9"/>
      <c r="L316" s="9"/>
    </row>
    <row r="317" spans="2:12" ht="25" customHeight="1">
      <c r="B317" s="9"/>
      <c r="C317" s="9"/>
      <c r="D317" s="9"/>
      <c r="E317" s="9"/>
      <c r="F317" s="9"/>
      <c r="H317" s="9"/>
      <c r="I317" s="9"/>
      <c r="J317" s="9"/>
      <c r="K317" s="9"/>
      <c r="L317" s="9"/>
    </row>
    <row r="318" spans="2:12" ht="25" customHeight="1">
      <c r="B318" s="9"/>
      <c r="C318" s="9"/>
      <c r="D318" s="9"/>
      <c r="E318" s="9"/>
      <c r="F318" s="9"/>
      <c r="H318" s="9"/>
      <c r="I318" s="9"/>
      <c r="J318" s="9"/>
      <c r="K318" s="9"/>
      <c r="L318" s="9"/>
    </row>
    <row r="319" spans="2:12" ht="25" customHeight="1">
      <c r="B319" s="9"/>
      <c r="C319" s="9"/>
      <c r="D319" s="9"/>
      <c r="E319" s="9"/>
      <c r="F319" s="9"/>
      <c r="H319" s="9"/>
      <c r="I319" s="9"/>
      <c r="J319" s="9"/>
      <c r="K319" s="9"/>
      <c r="L319" s="9"/>
    </row>
    <row r="320" spans="2:12" ht="25" customHeight="1">
      <c r="B320" s="9"/>
      <c r="C320" s="9"/>
      <c r="D320" s="9"/>
      <c r="E320" s="9"/>
      <c r="F320" s="9"/>
      <c r="H320" s="9"/>
      <c r="I320" s="9"/>
      <c r="J320" s="9"/>
      <c r="K320" s="9"/>
      <c r="L320" s="9"/>
    </row>
    <row r="321" spans="2:12" ht="25" customHeight="1">
      <c r="B321" s="9"/>
      <c r="C321" s="9"/>
      <c r="D321" s="9"/>
      <c r="E321" s="9"/>
      <c r="F321" s="9"/>
      <c r="H321" s="9"/>
      <c r="I321" s="9"/>
      <c r="J321" s="9"/>
      <c r="K321" s="9"/>
      <c r="L321" s="9"/>
    </row>
    <row r="322" spans="2:12" ht="25" customHeight="1">
      <c r="B322" s="9"/>
      <c r="C322" s="9"/>
      <c r="D322" s="9"/>
      <c r="E322" s="9"/>
      <c r="F322" s="9"/>
      <c r="H322" s="9"/>
      <c r="I322" s="9"/>
      <c r="J322" s="9"/>
      <c r="K322" s="9"/>
      <c r="L322" s="9"/>
    </row>
    <row r="323" spans="2:12" ht="25" customHeight="1">
      <c r="B323" s="9"/>
      <c r="C323" s="9"/>
      <c r="D323" s="9"/>
      <c r="E323" s="9"/>
      <c r="F323" s="9"/>
      <c r="H323" s="9"/>
      <c r="I323" s="9"/>
      <c r="J323" s="9"/>
      <c r="K323" s="9"/>
      <c r="L323" s="9"/>
    </row>
    <row r="324" spans="2:12" ht="25" customHeight="1">
      <c r="B324" s="9"/>
      <c r="C324" s="9"/>
      <c r="D324" s="9"/>
      <c r="E324" s="9"/>
      <c r="F324" s="9"/>
      <c r="H324" s="9"/>
      <c r="I324" s="9"/>
      <c r="J324" s="9"/>
      <c r="K324" s="9"/>
      <c r="L324" s="9"/>
    </row>
    <row r="325" spans="2:12" ht="25" customHeight="1">
      <c r="B325" s="9"/>
      <c r="C325" s="9"/>
      <c r="D325" s="9"/>
      <c r="E325" s="9"/>
      <c r="F325" s="9"/>
      <c r="H325" s="9"/>
      <c r="I325" s="9"/>
      <c r="J325" s="9"/>
      <c r="K325" s="9"/>
      <c r="L325" s="9"/>
    </row>
    <row r="326" spans="2:12" ht="25" customHeight="1">
      <c r="B326" s="9"/>
      <c r="C326" s="9"/>
      <c r="D326" s="9"/>
      <c r="E326" s="9"/>
      <c r="F326" s="9"/>
      <c r="H326" s="9"/>
      <c r="I326" s="9"/>
      <c r="J326" s="9"/>
      <c r="K326" s="9"/>
      <c r="L326" s="9"/>
    </row>
    <row r="327" spans="2:12" ht="25" customHeight="1">
      <c r="B327" s="9"/>
      <c r="C327" s="9"/>
      <c r="D327" s="9"/>
      <c r="E327" s="9"/>
      <c r="F327" s="9"/>
      <c r="H327" s="9"/>
      <c r="I327" s="9"/>
      <c r="J327" s="9"/>
      <c r="K327" s="9"/>
      <c r="L327" s="9"/>
    </row>
    <row r="328" spans="2:12" ht="25" customHeight="1">
      <c r="B328" s="9"/>
      <c r="C328" s="9"/>
      <c r="D328" s="9"/>
      <c r="E328" s="9"/>
      <c r="F328" s="9"/>
      <c r="H328" s="9"/>
      <c r="I328" s="9"/>
      <c r="J328" s="9"/>
      <c r="K328" s="9"/>
      <c r="L328" s="9"/>
    </row>
    <row r="329" spans="2:12" ht="25" customHeight="1">
      <c r="B329" s="9"/>
      <c r="C329" s="9"/>
      <c r="D329" s="9"/>
      <c r="E329" s="9"/>
      <c r="F329" s="9"/>
      <c r="H329" s="9"/>
      <c r="I329" s="9"/>
      <c r="J329" s="9"/>
      <c r="K329" s="9"/>
      <c r="L329" s="9"/>
    </row>
    <row r="330" spans="2:12" ht="25" customHeight="1">
      <c r="B330" s="9"/>
      <c r="C330" s="9"/>
      <c r="D330" s="9"/>
      <c r="E330" s="9"/>
      <c r="F330" s="9"/>
      <c r="H330" s="9"/>
      <c r="I330" s="9"/>
      <c r="J330" s="9"/>
      <c r="K330" s="9"/>
      <c r="L330" s="9"/>
    </row>
    <row r="331" spans="2:12" ht="25" customHeight="1">
      <c r="B331" s="9"/>
      <c r="C331" s="9"/>
      <c r="D331" s="9"/>
      <c r="E331" s="9"/>
      <c r="F331" s="9"/>
      <c r="H331" s="9"/>
      <c r="I331" s="9"/>
      <c r="J331" s="9"/>
      <c r="K331" s="9"/>
      <c r="L331" s="9"/>
    </row>
    <row r="332" spans="2:12" ht="25" customHeight="1">
      <c r="B332" s="9"/>
      <c r="C332" s="9"/>
      <c r="D332" s="9"/>
      <c r="E332" s="9"/>
      <c r="F332" s="9"/>
      <c r="H332" s="9"/>
      <c r="I332" s="9"/>
      <c r="J332" s="9"/>
      <c r="K332" s="9"/>
      <c r="L332" s="9"/>
    </row>
    <row r="333" spans="2:12" ht="25" customHeight="1">
      <c r="B333" s="9"/>
      <c r="C333" s="9"/>
      <c r="D333" s="9"/>
      <c r="E333" s="9"/>
      <c r="F333" s="9"/>
      <c r="H333" s="9"/>
      <c r="I333" s="9"/>
      <c r="J333" s="9"/>
      <c r="K333" s="9"/>
      <c r="L333" s="9"/>
    </row>
    <row r="334" spans="2:12" ht="25" customHeight="1">
      <c r="B334" s="9"/>
      <c r="C334" s="9"/>
      <c r="D334" s="9"/>
      <c r="E334" s="9"/>
      <c r="F334" s="9"/>
      <c r="H334" s="9"/>
      <c r="I334" s="9"/>
      <c r="J334" s="9"/>
      <c r="K334" s="9"/>
      <c r="L334" s="9"/>
    </row>
    <row r="335" spans="2:12" ht="25" customHeight="1">
      <c r="B335" s="9"/>
      <c r="C335" s="9"/>
      <c r="D335" s="9"/>
      <c r="E335" s="9"/>
      <c r="F335" s="9"/>
      <c r="H335" s="9"/>
      <c r="I335" s="9"/>
      <c r="J335" s="9"/>
      <c r="K335" s="9"/>
      <c r="L335" s="9"/>
    </row>
    <row r="336" spans="2:12" ht="25" customHeight="1">
      <c r="B336" s="9"/>
      <c r="C336" s="9"/>
      <c r="D336" s="9"/>
      <c r="E336" s="9"/>
      <c r="F336" s="9"/>
      <c r="H336" s="9"/>
      <c r="I336" s="9"/>
      <c r="J336" s="9"/>
      <c r="K336" s="9"/>
      <c r="L336" s="9"/>
    </row>
    <row r="337" spans="2:12" ht="25" customHeight="1">
      <c r="B337" s="9"/>
      <c r="C337" s="9"/>
      <c r="D337" s="9"/>
      <c r="E337" s="9"/>
      <c r="F337" s="9"/>
      <c r="H337" s="9"/>
      <c r="I337" s="9"/>
      <c r="J337" s="9"/>
      <c r="K337" s="9"/>
      <c r="L337" s="9"/>
    </row>
    <row r="338" spans="2:12" ht="25" customHeight="1">
      <c r="B338" s="9"/>
      <c r="C338" s="9"/>
      <c r="D338" s="9"/>
      <c r="E338" s="9"/>
      <c r="F338" s="9"/>
      <c r="H338" s="9"/>
      <c r="I338" s="9"/>
      <c r="J338" s="9"/>
      <c r="K338" s="9"/>
      <c r="L338" s="9"/>
    </row>
    <row r="339" spans="2:12" ht="25" customHeight="1">
      <c r="B339" s="9"/>
      <c r="C339" s="9"/>
      <c r="D339" s="9"/>
      <c r="E339" s="9"/>
      <c r="F339" s="9"/>
      <c r="H339" s="9"/>
      <c r="I339" s="9"/>
      <c r="J339" s="9"/>
      <c r="K339" s="9"/>
      <c r="L339" s="9"/>
    </row>
    <row r="340" spans="2:12" ht="25" customHeight="1">
      <c r="B340" s="9"/>
      <c r="C340" s="9"/>
      <c r="D340" s="9"/>
      <c r="E340" s="9"/>
      <c r="F340" s="9"/>
      <c r="H340" s="9"/>
      <c r="I340" s="9"/>
      <c r="J340" s="9"/>
      <c r="K340" s="9"/>
      <c r="L340" s="9"/>
    </row>
    <row r="341" spans="2:12" ht="25" customHeight="1">
      <c r="B341" s="9"/>
      <c r="C341" s="9"/>
      <c r="D341" s="9"/>
      <c r="E341" s="9"/>
      <c r="F341" s="9"/>
      <c r="H341" s="9"/>
      <c r="I341" s="9"/>
      <c r="J341" s="9"/>
      <c r="K341" s="9"/>
      <c r="L341" s="9"/>
    </row>
    <row r="342" spans="2:12" ht="25" customHeight="1">
      <c r="B342" s="9"/>
      <c r="C342" s="9"/>
      <c r="D342" s="9"/>
      <c r="E342" s="9"/>
      <c r="F342" s="9"/>
      <c r="H342" s="9"/>
      <c r="I342" s="9"/>
      <c r="J342" s="9"/>
      <c r="K342" s="9"/>
      <c r="L342" s="9"/>
    </row>
    <row r="343" spans="2:12" ht="25" customHeight="1">
      <c r="B343" s="9"/>
      <c r="C343" s="9"/>
      <c r="D343" s="9"/>
      <c r="E343" s="9"/>
      <c r="F343" s="9"/>
      <c r="H343" s="9"/>
      <c r="I343" s="9"/>
      <c r="J343" s="9"/>
      <c r="K343" s="9"/>
      <c r="L343" s="9"/>
    </row>
    <row r="344" spans="2:12" ht="25" customHeight="1">
      <c r="B344" s="9"/>
      <c r="C344" s="9"/>
      <c r="D344" s="9"/>
      <c r="E344" s="9"/>
      <c r="F344" s="9"/>
      <c r="H344" s="9"/>
      <c r="I344" s="9"/>
      <c r="J344" s="9"/>
      <c r="K344" s="9"/>
      <c r="L344" s="9"/>
    </row>
    <row r="345" spans="2:12" ht="25" customHeight="1">
      <c r="B345" s="9"/>
      <c r="C345" s="9"/>
      <c r="D345" s="9"/>
      <c r="E345" s="9"/>
      <c r="F345" s="9"/>
      <c r="H345" s="9"/>
      <c r="I345" s="9"/>
      <c r="J345" s="9"/>
      <c r="K345" s="9"/>
      <c r="L345" s="9"/>
    </row>
    <row r="346" spans="2:12" ht="25" customHeight="1">
      <c r="B346" s="9"/>
      <c r="C346" s="9"/>
      <c r="D346" s="9"/>
      <c r="E346" s="9"/>
      <c r="F346" s="9"/>
      <c r="H346" s="9"/>
      <c r="I346" s="9"/>
      <c r="J346" s="9"/>
      <c r="K346" s="9"/>
      <c r="L346" s="9"/>
    </row>
    <row r="347" spans="2:12" ht="25" customHeight="1">
      <c r="B347" s="9"/>
      <c r="C347" s="9"/>
      <c r="D347" s="9"/>
      <c r="E347" s="9"/>
      <c r="F347" s="9"/>
      <c r="H347" s="9"/>
      <c r="I347" s="9"/>
      <c r="J347" s="9"/>
      <c r="K347" s="9"/>
      <c r="L347" s="9"/>
    </row>
    <row r="348" spans="2:12" ht="25" customHeight="1">
      <c r="B348" s="9"/>
      <c r="C348" s="9"/>
      <c r="D348" s="9"/>
      <c r="E348" s="9"/>
      <c r="F348" s="9"/>
      <c r="H348" s="9"/>
      <c r="I348" s="9"/>
      <c r="J348" s="9"/>
      <c r="K348" s="9"/>
      <c r="L348" s="9"/>
    </row>
    <row r="349" spans="2:12" ht="25" customHeight="1">
      <c r="B349" s="9"/>
      <c r="C349" s="9"/>
      <c r="D349" s="9"/>
      <c r="E349" s="9"/>
      <c r="F349" s="9"/>
      <c r="H349" s="9"/>
      <c r="I349" s="9"/>
      <c r="J349" s="9"/>
      <c r="K349" s="9"/>
      <c r="L349" s="9"/>
    </row>
    <row r="350" spans="2:12" ht="25" customHeight="1">
      <c r="B350" s="9"/>
      <c r="C350" s="9"/>
      <c r="D350" s="9"/>
      <c r="E350" s="9"/>
      <c r="F350" s="9"/>
      <c r="H350" s="9"/>
      <c r="I350" s="9"/>
      <c r="J350" s="9"/>
      <c r="K350" s="9"/>
      <c r="L350" s="9"/>
    </row>
    <row r="351" spans="2:12" ht="25" customHeight="1">
      <c r="B351" s="9"/>
      <c r="C351" s="9"/>
      <c r="D351" s="9"/>
      <c r="E351" s="9"/>
      <c r="F351" s="9"/>
      <c r="H351" s="9"/>
      <c r="I351" s="9"/>
      <c r="J351" s="9"/>
      <c r="K351" s="9"/>
      <c r="L351" s="9"/>
    </row>
    <row r="352" spans="2:12" ht="25" customHeight="1">
      <c r="B352" s="9"/>
      <c r="C352" s="9"/>
      <c r="D352" s="9"/>
      <c r="E352" s="9"/>
      <c r="F352" s="9"/>
      <c r="H352" s="9"/>
      <c r="I352" s="9"/>
      <c r="J352" s="9"/>
      <c r="K352" s="9"/>
      <c r="L352" s="9"/>
    </row>
    <row r="353" spans="2:12" ht="25" customHeight="1">
      <c r="B353" s="9"/>
      <c r="C353" s="9"/>
      <c r="D353" s="9"/>
      <c r="E353" s="9"/>
      <c r="F353" s="9"/>
      <c r="H353" s="9"/>
      <c r="I353" s="9"/>
      <c r="J353" s="9"/>
      <c r="K353" s="9"/>
      <c r="L353" s="9"/>
    </row>
    <row r="354" spans="2:12" ht="25" customHeight="1">
      <c r="B354" s="9"/>
      <c r="C354" s="9"/>
      <c r="D354" s="9"/>
      <c r="E354" s="9"/>
      <c r="F354" s="9"/>
      <c r="H354" s="9"/>
      <c r="I354" s="9"/>
      <c r="J354" s="9"/>
      <c r="K354" s="9"/>
      <c r="L354" s="9"/>
    </row>
    <row r="355" spans="2:12" ht="25" customHeight="1">
      <c r="B355" s="9"/>
      <c r="C355" s="9"/>
      <c r="D355" s="9"/>
      <c r="E355" s="9"/>
      <c r="F355" s="9"/>
      <c r="H355" s="9"/>
      <c r="I355" s="9"/>
      <c r="J355" s="9"/>
      <c r="K355" s="9"/>
      <c r="L355" s="9"/>
    </row>
    <row r="356" spans="2:12" ht="25" customHeight="1">
      <c r="B356" s="9"/>
      <c r="C356" s="9"/>
      <c r="D356" s="9"/>
      <c r="E356" s="9"/>
      <c r="F356" s="9"/>
      <c r="H356" s="9"/>
      <c r="I356" s="9"/>
      <c r="J356" s="9"/>
      <c r="K356" s="9"/>
      <c r="L356" s="9"/>
    </row>
    <row r="357" spans="2:12" ht="25" customHeight="1">
      <c r="B357" s="9"/>
      <c r="C357" s="9"/>
      <c r="D357" s="9"/>
      <c r="E357" s="9"/>
      <c r="F357" s="9"/>
      <c r="H357" s="9"/>
      <c r="I357" s="9"/>
      <c r="J357" s="9"/>
      <c r="K357" s="9"/>
      <c r="L357" s="9"/>
    </row>
    <row r="358" spans="2:12" ht="25" customHeight="1">
      <c r="B358" s="9"/>
      <c r="C358" s="9"/>
      <c r="D358" s="9"/>
      <c r="E358" s="9"/>
      <c r="F358" s="9"/>
      <c r="H358" s="9"/>
      <c r="I358" s="9"/>
      <c r="J358" s="9"/>
      <c r="K358" s="9"/>
      <c r="L358" s="9"/>
    </row>
    <row r="359" spans="2:12" ht="25" customHeight="1">
      <c r="B359" s="9"/>
      <c r="C359" s="9"/>
      <c r="D359" s="9"/>
      <c r="E359" s="9"/>
      <c r="F359" s="9"/>
      <c r="H359" s="9"/>
      <c r="I359" s="9"/>
      <c r="J359" s="9"/>
      <c r="K359" s="9"/>
      <c r="L359" s="9"/>
    </row>
    <row r="360" spans="2:12" ht="25" customHeight="1">
      <c r="B360" s="9"/>
      <c r="C360" s="9"/>
      <c r="D360" s="9"/>
      <c r="E360" s="9"/>
      <c r="F360" s="9"/>
      <c r="H360" s="9"/>
      <c r="I360" s="9"/>
      <c r="J360" s="9"/>
      <c r="K360" s="9"/>
      <c r="L360" s="9"/>
    </row>
    <row r="361" spans="2:12" ht="25" customHeight="1">
      <c r="B361" s="9"/>
      <c r="C361" s="9"/>
      <c r="D361" s="9"/>
      <c r="E361" s="9"/>
      <c r="F361" s="9"/>
      <c r="H361" s="9"/>
      <c r="I361" s="9"/>
      <c r="J361" s="9"/>
      <c r="K361" s="9"/>
      <c r="L361" s="9"/>
    </row>
    <row r="362" spans="2:12" ht="25" customHeight="1">
      <c r="B362" s="9"/>
      <c r="C362" s="9"/>
      <c r="D362" s="9"/>
      <c r="E362" s="9"/>
      <c r="F362" s="9"/>
      <c r="H362" s="9"/>
      <c r="I362" s="9"/>
      <c r="J362" s="9"/>
      <c r="K362" s="9"/>
      <c r="L362" s="9"/>
    </row>
    <row r="363" spans="2:12" ht="25" customHeight="1">
      <c r="B363" s="9"/>
      <c r="C363" s="9"/>
      <c r="D363" s="9"/>
      <c r="E363" s="9"/>
      <c r="F363" s="9"/>
      <c r="H363" s="9"/>
      <c r="I363" s="9"/>
      <c r="J363" s="9"/>
      <c r="K363" s="9"/>
      <c r="L363" s="9"/>
    </row>
    <row r="364" spans="2:12" ht="25" customHeight="1">
      <c r="B364" s="9"/>
      <c r="C364" s="9"/>
      <c r="D364" s="9"/>
      <c r="E364" s="9"/>
      <c r="F364" s="9"/>
      <c r="H364" s="9"/>
      <c r="I364" s="9"/>
      <c r="J364" s="9"/>
      <c r="K364" s="9"/>
      <c r="L364" s="9"/>
    </row>
    <row r="365" spans="2:12" ht="25" customHeight="1">
      <c r="B365" s="9"/>
      <c r="C365" s="9"/>
      <c r="D365" s="9"/>
      <c r="E365" s="9"/>
      <c r="F365" s="9"/>
      <c r="H365" s="9"/>
      <c r="I365" s="9"/>
      <c r="J365" s="9"/>
      <c r="K365" s="9"/>
      <c r="L365" s="9"/>
    </row>
    <row r="366" spans="2:12" ht="25" customHeight="1">
      <c r="B366" s="9"/>
      <c r="C366" s="9"/>
      <c r="D366" s="9"/>
      <c r="E366" s="9"/>
      <c r="F366" s="9"/>
      <c r="H366" s="9"/>
      <c r="I366" s="9"/>
      <c r="J366" s="9"/>
      <c r="K366" s="9"/>
      <c r="L366" s="9"/>
    </row>
    <row r="367" spans="2:12" ht="25" customHeight="1">
      <c r="B367" s="9"/>
      <c r="C367" s="9"/>
      <c r="D367" s="9"/>
      <c r="E367" s="9"/>
      <c r="F367" s="9"/>
      <c r="H367" s="9"/>
      <c r="I367" s="9"/>
      <c r="J367" s="9"/>
      <c r="K367" s="9"/>
      <c r="L367" s="9"/>
    </row>
    <row r="368" spans="2:12" ht="25" customHeight="1">
      <c r="B368" s="9"/>
      <c r="C368" s="9"/>
      <c r="D368" s="9"/>
      <c r="E368" s="9"/>
      <c r="F368" s="9"/>
      <c r="H368" s="9"/>
      <c r="I368" s="9"/>
      <c r="J368" s="9"/>
      <c r="K368" s="9"/>
      <c r="L368" s="9"/>
    </row>
    <row r="369" spans="2:12" ht="25" customHeight="1">
      <c r="B369" s="9"/>
      <c r="C369" s="9"/>
      <c r="D369" s="9"/>
      <c r="E369" s="9"/>
      <c r="F369" s="9"/>
      <c r="H369" s="9"/>
      <c r="I369" s="9"/>
      <c r="J369" s="9"/>
      <c r="K369" s="9"/>
      <c r="L369" s="9"/>
    </row>
    <row r="370" spans="2:12" ht="25" customHeight="1">
      <c r="B370" s="9"/>
      <c r="C370" s="9"/>
      <c r="D370" s="9"/>
      <c r="E370" s="9"/>
      <c r="F370" s="9"/>
      <c r="H370" s="9"/>
      <c r="I370" s="9"/>
      <c r="J370" s="9"/>
      <c r="K370" s="9"/>
      <c r="L370" s="9"/>
    </row>
    <row r="371" spans="2:12" ht="25" customHeight="1">
      <c r="B371" s="9"/>
      <c r="C371" s="9"/>
      <c r="D371" s="9"/>
      <c r="E371" s="9"/>
      <c r="F371" s="9"/>
      <c r="H371" s="9"/>
      <c r="I371" s="9"/>
      <c r="J371" s="9"/>
      <c r="K371" s="9"/>
      <c r="L371" s="9"/>
    </row>
    <row r="372" spans="2:12" ht="25" customHeight="1">
      <c r="B372" s="9"/>
      <c r="C372" s="9"/>
      <c r="D372" s="9"/>
      <c r="E372" s="9"/>
      <c r="F372" s="9"/>
      <c r="H372" s="9"/>
      <c r="I372" s="9"/>
      <c r="J372" s="9"/>
      <c r="K372" s="9"/>
      <c r="L372" s="9"/>
    </row>
    <row r="373" spans="2:12" ht="25" customHeight="1">
      <c r="B373" s="9"/>
      <c r="C373" s="9"/>
      <c r="D373" s="9"/>
      <c r="E373" s="9"/>
      <c r="F373" s="9"/>
      <c r="H373" s="9"/>
      <c r="I373" s="9"/>
      <c r="J373" s="9"/>
      <c r="K373" s="9"/>
      <c r="L373" s="9"/>
    </row>
    <row r="374" spans="2:12" ht="25" customHeight="1">
      <c r="B374" s="9"/>
      <c r="C374" s="9"/>
      <c r="D374" s="9"/>
      <c r="E374" s="9"/>
      <c r="F374" s="9"/>
      <c r="H374" s="9"/>
      <c r="I374" s="9"/>
      <c r="J374" s="9"/>
      <c r="K374" s="9"/>
      <c r="L374" s="9"/>
    </row>
    <row r="375" spans="2:12" ht="25" customHeight="1">
      <c r="B375" s="9"/>
      <c r="C375" s="9"/>
      <c r="D375" s="9"/>
      <c r="E375" s="9"/>
      <c r="F375" s="9"/>
      <c r="H375" s="9"/>
      <c r="I375" s="9"/>
      <c r="J375" s="9"/>
      <c r="K375" s="9"/>
      <c r="L375" s="9"/>
    </row>
    <row r="376" spans="2:12" ht="25" customHeight="1">
      <c r="B376" s="9"/>
      <c r="C376" s="9"/>
      <c r="D376" s="9"/>
      <c r="E376" s="9"/>
      <c r="F376" s="9"/>
      <c r="H376" s="9"/>
      <c r="I376" s="9"/>
      <c r="J376" s="9"/>
      <c r="K376" s="9"/>
      <c r="L376" s="9"/>
    </row>
    <row r="377" spans="2:12" ht="25" customHeight="1">
      <c r="B377" s="9"/>
      <c r="C377" s="9"/>
      <c r="D377" s="9"/>
      <c r="E377" s="9"/>
      <c r="F377" s="9"/>
      <c r="H377" s="9"/>
      <c r="I377" s="9"/>
      <c r="J377" s="9"/>
      <c r="K377" s="9"/>
      <c r="L377" s="9"/>
    </row>
    <row r="378" spans="2:12" ht="25" customHeight="1">
      <c r="B378" s="9"/>
      <c r="C378" s="9"/>
      <c r="D378" s="9"/>
      <c r="E378" s="9"/>
      <c r="F378" s="9"/>
      <c r="H378" s="9"/>
      <c r="I378" s="9"/>
      <c r="J378" s="9"/>
      <c r="K378" s="9"/>
      <c r="L378" s="9"/>
    </row>
    <row r="379" spans="2:12" ht="25" customHeight="1">
      <c r="B379" s="9"/>
      <c r="C379" s="9"/>
      <c r="D379" s="9"/>
      <c r="E379" s="9"/>
      <c r="F379" s="9"/>
      <c r="H379" s="9"/>
      <c r="I379" s="9"/>
      <c r="J379" s="9"/>
      <c r="K379" s="9"/>
      <c r="L379" s="9"/>
    </row>
    <row r="380" spans="2:12" ht="25" customHeight="1">
      <c r="B380" s="9"/>
      <c r="C380" s="9"/>
      <c r="D380" s="9"/>
      <c r="E380" s="9"/>
      <c r="F380" s="9"/>
      <c r="H380" s="9"/>
      <c r="I380" s="9"/>
      <c r="J380" s="9"/>
      <c r="K380" s="9"/>
      <c r="L380" s="9"/>
    </row>
    <row r="381" spans="2:12" ht="25" customHeight="1">
      <c r="B381" s="9"/>
      <c r="C381" s="9"/>
      <c r="D381" s="9"/>
      <c r="E381" s="9"/>
      <c r="F381" s="9"/>
      <c r="H381" s="9"/>
      <c r="I381" s="9"/>
      <c r="J381" s="9"/>
      <c r="K381" s="9"/>
      <c r="L381" s="9"/>
    </row>
    <row r="382" spans="2:12" ht="25" customHeight="1">
      <c r="B382" s="9"/>
      <c r="C382" s="9"/>
      <c r="D382" s="9"/>
      <c r="E382" s="9"/>
      <c r="F382" s="9"/>
      <c r="H382" s="9"/>
      <c r="I382" s="9"/>
      <c r="J382" s="9"/>
      <c r="K382" s="9"/>
      <c r="L382" s="9"/>
    </row>
    <row r="383" spans="2:12" ht="25" customHeight="1">
      <c r="B383" s="9"/>
      <c r="C383" s="9"/>
      <c r="D383" s="9"/>
      <c r="E383" s="9"/>
      <c r="F383" s="9"/>
      <c r="H383" s="9"/>
      <c r="I383" s="9"/>
      <c r="J383" s="9"/>
      <c r="K383" s="9"/>
      <c r="L383" s="9"/>
    </row>
    <row r="384" spans="2:12" ht="25" customHeight="1">
      <c r="B384" s="9"/>
      <c r="C384" s="9"/>
      <c r="D384" s="9"/>
      <c r="E384" s="9"/>
      <c r="F384" s="9"/>
      <c r="H384" s="9"/>
      <c r="I384" s="9"/>
      <c r="J384" s="9"/>
      <c r="K384" s="9"/>
      <c r="L384" s="9"/>
    </row>
    <row r="385" spans="2:12" ht="25" customHeight="1">
      <c r="B385" s="9"/>
      <c r="C385" s="9"/>
      <c r="D385" s="9"/>
      <c r="E385" s="9"/>
      <c r="F385" s="9"/>
      <c r="H385" s="9"/>
      <c r="I385" s="9"/>
      <c r="J385" s="9"/>
      <c r="K385" s="9"/>
      <c r="L385" s="9"/>
    </row>
    <row r="386" spans="2:12" ht="25" customHeight="1">
      <c r="B386" s="9"/>
      <c r="C386" s="9"/>
      <c r="D386" s="9"/>
      <c r="E386" s="9"/>
      <c r="F386" s="9"/>
      <c r="H386" s="9"/>
      <c r="I386" s="9"/>
      <c r="J386" s="9"/>
      <c r="K386" s="9"/>
      <c r="L386" s="9"/>
    </row>
    <row r="387" spans="2:12" ht="25" customHeight="1">
      <c r="B387" s="9"/>
      <c r="C387" s="9"/>
      <c r="D387" s="9"/>
      <c r="E387" s="9"/>
      <c r="F387" s="9"/>
      <c r="H387" s="9"/>
      <c r="I387" s="9"/>
      <c r="J387" s="9"/>
      <c r="K387" s="9"/>
      <c r="L387" s="9"/>
    </row>
    <row r="388" spans="2:12" ht="25" customHeight="1">
      <c r="B388" s="9"/>
      <c r="C388" s="9"/>
      <c r="D388" s="9"/>
      <c r="E388" s="9"/>
      <c r="F388" s="9"/>
      <c r="H388" s="9"/>
      <c r="I388" s="9"/>
      <c r="J388" s="9"/>
      <c r="K388" s="9"/>
      <c r="L388" s="9"/>
    </row>
    <row r="389" spans="2:12" ht="25" customHeight="1">
      <c r="B389" s="9"/>
      <c r="C389" s="9"/>
      <c r="D389" s="9"/>
      <c r="E389" s="9"/>
      <c r="F389" s="9"/>
      <c r="H389" s="9"/>
      <c r="I389" s="9"/>
      <c r="J389" s="9"/>
      <c r="K389" s="9"/>
      <c r="L389" s="9"/>
    </row>
    <row r="390" spans="2:12" ht="25" customHeight="1">
      <c r="B390" s="9"/>
      <c r="C390" s="9"/>
      <c r="D390" s="9"/>
      <c r="E390" s="9"/>
      <c r="F390" s="9"/>
      <c r="H390" s="9"/>
      <c r="I390" s="9"/>
      <c r="J390" s="9"/>
      <c r="K390" s="9"/>
      <c r="L390" s="9"/>
    </row>
    <row r="391" spans="2:12" ht="25" customHeight="1">
      <c r="B391" s="9"/>
      <c r="C391" s="9"/>
      <c r="D391" s="9"/>
      <c r="E391" s="9"/>
      <c r="F391" s="9"/>
      <c r="H391" s="9"/>
      <c r="I391" s="9"/>
      <c r="J391" s="9"/>
      <c r="K391" s="9"/>
      <c r="L391" s="9"/>
    </row>
    <row r="392" spans="2:12" ht="25" customHeight="1">
      <c r="B392" s="9"/>
      <c r="C392" s="9"/>
      <c r="D392" s="9"/>
      <c r="E392" s="9"/>
      <c r="F392" s="9"/>
      <c r="H392" s="9"/>
      <c r="I392" s="9"/>
      <c r="J392" s="9"/>
      <c r="K392" s="9"/>
      <c r="L392" s="9"/>
    </row>
    <row r="393" spans="2:12" ht="25" customHeight="1">
      <c r="B393" s="9"/>
      <c r="C393" s="9"/>
      <c r="D393" s="9"/>
      <c r="E393" s="9"/>
      <c r="F393" s="9"/>
      <c r="H393" s="9"/>
      <c r="I393" s="9"/>
      <c r="J393" s="9"/>
      <c r="K393" s="9"/>
      <c r="L393" s="9"/>
    </row>
    <row r="394" spans="2:12" ht="25" customHeight="1">
      <c r="B394" s="9"/>
      <c r="C394" s="9"/>
      <c r="D394" s="9"/>
      <c r="E394" s="9"/>
      <c r="F394" s="9"/>
      <c r="H394" s="9"/>
      <c r="I394" s="9"/>
      <c r="J394" s="9"/>
      <c r="K394" s="9"/>
      <c r="L394" s="9"/>
    </row>
    <row r="395" spans="2:12" ht="25" customHeight="1">
      <c r="B395" s="9"/>
      <c r="C395" s="9"/>
      <c r="D395" s="9"/>
      <c r="E395" s="9"/>
      <c r="F395" s="9"/>
      <c r="H395" s="9"/>
      <c r="I395" s="9"/>
      <c r="J395" s="9"/>
      <c r="K395" s="9"/>
      <c r="L395" s="9"/>
    </row>
    <row r="396" spans="2:12" ht="25" customHeight="1">
      <c r="B396" s="9"/>
      <c r="C396" s="9"/>
      <c r="D396" s="9"/>
      <c r="E396" s="9"/>
      <c r="F396" s="9"/>
      <c r="H396" s="9"/>
      <c r="I396" s="9"/>
      <c r="J396" s="9"/>
      <c r="K396" s="9"/>
      <c r="L396" s="9"/>
    </row>
    <row r="397" spans="2:12" ht="25" customHeight="1">
      <c r="B397" s="9"/>
      <c r="C397" s="9"/>
      <c r="D397" s="9"/>
      <c r="E397" s="9"/>
      <c r="F397" s="9"/>
      <c r="H397" s="9"/>
      <c r="I397" s="9"/>
      <c r="J397" s="9"/>
      <c r="K397" s="9"/>
      <c r="L397" s="9"/>
    </row>
    <row r="398" spans="2:12" ht="25" customHeight="1">
      <c r="B398" s="9"/>
      <c r="C398" s="9"/>
      <c r="D398" s="9"/>
      <c r="E398" s="9"/>
      <c r="F398" s="9"/>
      <c r="H398" s="9"/>
      <c r="I398" s="9"/>
      <c r="J398" s="9"/>
      <c r="K398" s="9"/>
      <c r="L398" s="9"/>
    </row>
    <row r="399" spans="2:12" ht="25" customHeight="1">
      <c r="B399" s="9"/>
      <c r="C399" s="9"/>
      <c r="D399" s="9"/>
      <c r="E399" s="9"/>
      <c r="F399" s="9"/>
      <c r="H399" s="9"/>
      <c r="I399" s="9"/>
      <c r="J399" s="9"/>
      <c r="K399" s="9"/>
      <c r="L399" s="9"/>
    </row>
    <row r="400" spans="2:12" ht="25" customHeight="1">
      <c r="B400" s="9"/>
      <c r="C400" s="9"/>
      <c r="D400" s="9"/>
      <c r="E400" s="9"/>
      <c r="F400" s="9"/>
      <c r="H400" s="9"/>
      <c r="I400" s="9"/>
      <c r="J400" s="9"/>
      <c r="K400" s="9"/>
      <c r="L400" s="9"/>
    </row>
    <row r="401" spans="2:12" ht="25" customHeight="1">
      <c r="B401" s="9"/>
      <c r="C401" s="9"/>
      <c r="D401" s="9"/>
      <c r="E401" s="9"/>
      <c r="F401" s="9"/>
      <c r="H401" s="9"/>
      <c r="I401" s="9"/>
      <c r="J401" s="9"/>
      <c r="K401" s="9"/>
      <c r="L401" s="9"/>
    </row>
    <row r="402" spans="2:12" ht="25" customHeight="1">
      <c r="B402" s="9"/>
      <c r="C402" s="9"/>
      <c r="D402" s="9"/>
      <c r="E402" s="9"/>
      <c r="F402" s="9"/>
      <c r="H402" s="9"/>
      <c r="I402" s="9"/>
      <c r="J402" s="9"/>
      <c r="K402" s="9"/>
      <c r="L402" s="9"/>
    </row>
    <row r="403" spans="2:12" ht="25" customHeight="1">
      <c r="B403" s="9"/>
      <c r="C403" s="9"/>
      <c r="D403" s="9"/>
      <c r="E403" s="9"/>
      <c r="F403" s="9"/>
      <c r="H403" s="9"/>
      <c r="I403" s="9"/>
      <c r="J403" s="9"/>
      <c r="K403" s="9"/>
      <c r="L403" s="9"/>
    </row>
    <row r="404" spans="2:12" ht="25" customHeight="1">
      <c r="B404" s="9"/>
      <c r="C404" s="9"/>
      <c r="D404" s="9"/>
      <c r="E404" s="9"/>
      <c r="F404" s="9"/>
      <c r="H404" s="9"/>
      <c r="I404" s="9"/>
      <c r="J404" s="9"/>
      <c r="K404" s="9"/>
      <c r="L404" s="9"/>
    </row>
    <row r="405" spans="2:12" ht="25" customHeight="1">
      <c r="B405" s="9"/>
      <c r="C405" s="9"/>
      <c r="D405" s="9"/>
      <c r="E405" s="9"/>
      <c r="F405" s="9"/>
      <c r="H405" s="9"/>
      <c r="I405" s="9"/>
      <c r="J405" s="9"/>
      <c r="K405" s="9"/>
      <c r="L405" s="9"/>
    </row>
    <row r="406" spans="2:12" ht="25" customHeight="1">
      <c r="B406" s="9"/>
      <c r="C406" s="9"/>
      <c r="D406" s="9"/>
      <c r="E406" s="9"/>
      <c r="F406" s="9"/>
      <c r="H406" s="9"/>
      <c r="I406" s="9"/>
      <c r="J406" s="9"/>
      <c r="K406" s="9"/>
      <c r="L406" s="9"/>
    </row>
    <row r="407" spans="2:12" ht="25" customHeight="1">
      <c r="B407" s="9"/>
      <c r="C407" s="9"/>
      <c r="D407" s="9"/>
      <c r="E407" s="9"/>
      <c r="F407" s="9"/>
      <c r="H407" s="9"/>
      <c r="I407" s="9"/>
      <c r="J407" s="9"/>
      <c r="K407" s="9"/>
      <c r="L407" s="9"/>
    </row>
    <row r="408" spans="2:12" ht="25" customHeight="1">
      <c r="B408" s="9"/>
      <c r="C408" s="9"/>
      <c r="D408" s="9"/>
      <c r="E408" s="9"/>
      <c r="F408" s="9"/>
      <c r="H408" s="9"/>
      <c r="I408" s="9"/>
      <c r="J408" s="9"/>
      <c r="K408" s="9"/>
      <c r="L408" s="9"/>
    </row>
    <row r="409" spans="2:12" ht="25" customHeight="1">
      <c r="B409" s="9"/>
      <c r="C409" s="9"/>
      <c r="D409" s="9"/>
      <c r="E409" s="9"/>
      <c r="F409" s="9"/>
      <c r="H409" s="9"/>
      <c r="I409" s="9"/>
      <c r="J409" s="9"/>
      <c r="K409" s="9"/>
      <c r="L409" s="9"/>
    </row>
    <row r="410" spans="2:12" ht="25" customHeight="1">
      <c r="B410" s="9"/>
      <c r="C410" s="9"/>
      <c r="D410" s="9"/>
      <c r="E410" s="9"/>
      <c r="F410" s="9"/>
      <c r="H410" s="9"/>
      <c r="I410" s="9"/>
      <c r="J410" s="9"/>
      <c r="K410" s="9"/>
      <c r="L410" s="9"/>
    </row>
    <row r="411" spans="2:12" ht="25" customHeight="1">
      <c r="B411" s="9"/>
      <c r="C411" s="9"/>
      <c r="D411" s="9"/>
      <c r="E411" s="9"/>
      <c r="F411" s="9"/>
      <c r="H411" s="9"/>
      <c r="I411" s="9"/>
      <c r="J411" s="9"/>
      <c r="K411" s="9"/>
      <c r="L411" s="9"/>
    </row>
    <row r="412" spans="2:12" ht="25" customHeight="1">
      <c r="B412" s="9"/>
      <c r="C412" s="9"/>
      <c r="D412" s="9"/>
      <c r="E412" s="9"/>
      <c r="F412" s="9"/>
      <c r="H412" s="9"/>
      <c r="I412" s="9"/>
      <c r="J412" s="9"/>
      <c r="K412" s="9"/>
      <c r="L412" s="9"/>
    </row>
    <row r="413" spans="2:12" ht="25" customHeight="1">
      <c r="B413" s="9"/>
      <c r="C413" s="9"/>
      <c r="D413" s="9"/>
      <c r="E413" s="9"/>
      <c r="F413" s="9"/>
      <c r="H413" s="9"/>
      <c r="I413" s="9"/>
      <c r="J413" s="9"/>
      <c r="K413" s="9"/>
      <c r="L413" s="9"/>
    </row>
    <row r="414" spans="2:12" ht="25" customHeight="1">
      <c r="B414" s="9"/>
      <c r="C414" s="9"/>
      <c r="D414" s="9"/>
      <c r="E414" s="9"/>
      <c r="F414" s="9"/>
      <c r="H414" s="9"/>
      <c r="I414" s="9"/>
      <c r="J414" s="9"/>
      <c r="K414" s="9"/>
      <c r="L414" s="9"/>
    </row>
    <row r="415" spans="2:12" ht="25" customHeight="1">
      <c r="B415" s="9"/>
      <c r="C415" s="9"/>
      <c r="D415" s="9"/>
      <c r="E415" s="9"/>
      <c r="F415" s="9"/>
      <c r="H415" s="9"/>
      <c r="I415" s="9"/>
      <c r="J415" s="9"/>
      <c r="K415" s="9"/>
      <c r="L415" s="9"/>
    </row>
    <row r="416" spans="2:12" ht="25" customHeight="1">
      <c r="B416" s="9"/>
      <c r="C416" s="9"/>
      <c r="D416" s="9"/>
      <c r="E416" s="9"/>
      <c r="F416" s="9"/>
      <c r="H416" s="9"/>
      <c r="I416" s="9"/>
      <c r="J416" s="9"/>
      <c r="K416" s="9"/>
      <c r="L416" s="9"/>
    </row>
    <row r="417" spans="2:12" ht="25" customHeight="1">
      <c r="B417" s="9"/>
      <c r="C417" s="9"/>
      <c r="D417" s="9"/>
      <c r="E417" s="9"/>
      <c r="F417" s="9"/>
      <c r="H417" s="9"/>
      <c r="I417" s="9"/>
      <c r="J417" s="9"/>
      <c r="K417" s="9"/>
      <c r="L417" s="9"/>
    </row>
    <row r="418" spans="2:12" ht="25" customHeight="1">
      <c r="B418" s="9"/>
      <c r="C418" s="9"/>
      <c r="D418" s="9"/>
      <c r="E418" s="9"/>
      <c r="F418" s="9"/>
      <c r="H418" s="9"/>
      <c r="I418" s="9"/>
      <c r="J418" s="9"/>
      <c r="K418" s="9"/>
      <c r="L418" s="9"/>
    </row>
    <row r="419" spans="2:12" ht="25" customHeight="1">
      <c r="B419" s="9"/>
      <c r="C419" s="9"/>
      <c r="D419" s="9"/>
      <c r="E419" s="9"/>
      <c r="F419" s="9"/>
      <c r="H419" s="9"/>
      <c r="I419" s="9"/>
      <c r="J419" s="9"/>
      <c r="K419" s="9"/>
      <c r="L419" s="9"/>
    </row>
    <row r="420" spans="2:12" ht="25" customHeight="1">
      <c r="B420" s="9"/>
      <c r="C420" s="9"/>
      <c r="D420" s="9"/>
      <c r="E420" s="9"/>
      <c r="F420" s="9"/>
      <c r="H420" s="9"/>
      <c r="I420" s="9"/>
      <c r="J420" s="9"/>
      <c r="K420" s="9"/>
      <c r="L420" s="9"/>
    </row>
    <row r="421" spans="2:12" ht="25" customHeight="1">
      <c r="B421" s="9"/>
      <c r="C421" s="9"/>
      <c r="D421" s="9"/>
      <c r="E421" s="9"/>
      <c r="F421" s="9"/>
      <c r="H421" s="9"/>
      <c r="I421" s="9"/>
      <c r="J421" s="9"/>
      <c r="K421" s="9"/>
      <c r="L421" s="9"/>
    </row>
    <row r="422" spans="2:12" ht="25" customHeight="1">
      <c r="B422" s="9"/>
      <c r="C422" s="9"/>
      <c r="D422" s="9"/>
      <c r="E422" s="9"/>
      <c r="F422" s="9"/>
      <c r="H422" s="9"/>
      <c r="I422" s="9"/>
      <c r="J422" s="9"/>
      <c r="K422" s="9"/>
      <c r="L422" s="9"/>
    </row>
    <row r="423" spans="2:12" ht="25" customHeight="1">
      <c r="B423" s="9"/>
      <c r="C423" s="9"/>
      <c r="D423" s="9"/>
      <c r="E423" s="9"/>
      <c r="F423" s="9"/>
      <c r="H423" s="9"/>
      <c r="I423" s="9"/>
      <c r="J423" s="9"/>
      <c r="K423" s="9"/>
      <c r="L423" s="9"/>
    </row>
    <row r="424" spans="2:12" ht="25" customHeight="1">
      <c r="B424" s="9"/>
      <c r="C424" s="9"/>
      <c r="D424" s="9"/>
      <c r="E424" s="9"/>
      <c r="F424" s="9"/>
      <c r="H424" s="9"/>
      <c r="I424" s="9"/>
      <c r="J424" s="9"/>
      <c r="K424" s="9"/>
      <c r="L424" s="9"/>
    </row>
    <row r="425" spans="2:12" ht="25" customHeight="1">
      <c r="B425" s="9"/>
      <c r="C425" s="9"/>
      <c r="D425" s="9"/>
      <c r="E425" s="9"/>
      <c r="F425" s="9"/>
      <c r="H425" s="9"/>
      <c r="I425" s="9"/>
      <c r="J425" s="9"/>
      <c r="K425" s="9"/>
      <c r="L425" s="9"/>
    </row>
    <row r="426" spans="2:12" ht="25" customHeight="1">
      <c r="B426" s="9"/>
      <c r="C426" s="9"/>
      <c r="D426" s="9"/>
      <c r="E426" s="9"/>
      <c r="F426" s="9"/>
      <c r="H426" s="9"/>
      <c r="I426" s="9"/>
      <c r="J426" s="9"/>
      <c r="K426" s="9"/>
      <c r="L426" s="9"/>
    </row>
    <row r="427" spans="2:12" ht="25" customHeight="1">
      <c r="B427" s="9"/>
      <c r="C427" s="9"/>
      <c r="D427" s="9"/>
      <c r="E427" s="9"/>
      <c r="F427" s="9"/>
      <c r="H427" s="9"/>
      <c r="I427" s="9"/>
      <c r="J427" s="9"/>
      <c r="K427" s="9"/>
      <c r="L427" s="9"/>
    </row>
    <row r="428" spans="2:12" ht="25" customHeight="1">
      <c r="B428" s="9"/>
      <c r="C428" s="9"/>
      <c r="D428" s="9"/>
      <c r="E428" s="9"/>
      <c r="F428" s="9"/>
      <c r="H428" s="9"/>
      <c r="I428" s="9"/>
      <c r="J428" s="9"/>
      <c r="K428" s="9"/>
      <c r="L428" s="9"/>
    </row>
    <row r="429" spans="2:12" ht="25" customHeight="1">
      <c r="B429" s="9"/>
      <c r="C429" s="9"/>
      <c r="D429" s="9"/>
      <c r="E429" s="9"/>
      <c r="F429" s="9"/>
      <c r="H429" s="9"/>
      <c r="I429" s="9"/>
      <c r="J429" s="9"/>
      <c r="K429" s="9"/>
      <c r="L429" s="9"/>
    </row>
    <row r="430" spans="2:12" ht="25" customHeight="1">
      <c r="B430" s="9"/>
      <c r="C430" s="9"/>
      <c r="D430" s="9"/>
      <c r="E430" s="9"/>
      <c r="F430" s="9"/>
      <c r="H430" s="9"/>
      <c r="I430" s="9"/>
      <c r="J430" s="9"/>
      <c r="K430" s="9"/>
      <c r="L430" s="9"/>
    </row>
    <row r="431" spans="2:12" ht="25" customHeight="1">
      <c r="B431" s="9"/>
      <c r="C431" s="9"/>
      <c r="D431" s="9"/>
      <c r="E431" s="9"/>
      <c r="F431" s="9"/>
      <c r="H431" s="9"/>
      <c r="I431" s="9"/>
      <c r="J431" s="9"/>
      <c r="K431" s="9"/>
      <c r="L431" s="9"/>
    </row>
    <row r="432" spans="2:12" ht="25" customHeight="1">
      <c r="B432" s="9"/>
      <c r="C432" s="9"/>
      <c r="D432" s="9"/>
      <c r="E432" s="9"/>
      <c r="F432" s="9"/>
      <c r="H432" s="9"/>
      <c r="I432" s="9"/>
      <c r="J432" s="9"/>
      <c r="K432" s="9"/>
      <c r="L432" s="9"/>
    </row>
    <row r="433" spans="2:12" ht="25" customHeight="1">
      <c r="B433" s="9"/>
      <c r="C433" s="9"/>
      <c r="D433" s="9"/>
      <c r="E433" s="9"/>
      <c r="F433" s="9"/>
      <c r="H433" s="9"/>
      <c r="I433" s="9"/>
      <c r="J433" s="9"/>
      <c r="K433" s="9"/>
      <c r="L433" s="9"/>
    </row>
    <row r="434" spans="2:12" ht="25" customHeight="1">
      <c r="B434" s="9"/>
      <c r="C434" s="9"/>
      <c r="D434" s="9"/>
      <c r="E434" s="9"/>
      <c r="F434" s="9"/>
      <c r="H434" s="9"/>
      <c r="I434" s="9"/>
      <c r="J434" s="9"/>
      <c r="K434" s="9"/>
      <c r="L434" s="9"/>
    </row>
    <row r="435" spans="2:12" ht="25" customHeight="1">
      <c r="B435" s="9"/>
      <c r="C435" s="9"/>
      <c r="D435" s="9"/>
      <c r="E435" s="9"/>
      <c r="F435" s="9"/>
      <c r="H435" s="9"/>
      <c r="I435" s="9"/>
      <c r="J435" s="9"/>
      <c r="K435" s="9"/>
      <c r="L435" s="9"/>
    </row>
    <row r="436" spans="2:12" ht="25" customHeight="1">
      <c r="B436" s="9"/>
      <c r="C436" s="9"/>
      <c r="D436" s="9"/>
      <c r="E436" s="9"/>
      <c r="F436" s="9"/>
      <c r="H436" s="9"/>
      <c r="I436" s="9"/>
      <c r="J436" s="9"/>
      <c r="K436" s="9"/>
      <c r="L436" s="9"/>
    </row>
    <row r="437" spans="2:12" ht="25" customHeight="1">
      <c r="B437" s="9"/>
      <c r="C437" s="9"/>
      <c r="D437" s="9"/>
      <c r="E437" s="9"/>
      <c r="F437" s="9"/>
      <c r="H437" s="9"/>
      <c r="I437" s="9"/>
      <c r="J437" s="9"/>
      <c r="K437" s="9"/>
      <c r="L437" s="9"/>
    </row>
    <row r="438" spans="2:12" ht="25" customHeight="1">
      <c r="B438" s="9"/>
      <c r="C438" s="9"/>
      <c r="D438" s="9"/>
      <c r="E438" s="9"/>
      <c r="F438" s="9"/>
      <c r="H438" s="9"/>
      <c r="I438" s="9"/>
      <c r="J438" s="9"/>
      <c r="K438" s="9"/>
      <c r="L438" s="9"/>
    </row>
    <row r="439" spans="2:12" ht="25" customHeight="1">
      <c r="B439" s="9"/>
      <c r="C439" s="9"/>
      <c r="D439" s="9"/>
      <c r="E439" s="9"/>
      <c r="F439" s="9"/>
      <c r="H439" s="9"/>
      <c r="I439" s="9"/>
      <c r="J439" s="9"/>
      <c r="K439" s="9"/>
      <c r="L439" s="9"/>
    </row>
    <row r="440" spans="2:12" ht="25" customHeight="1">
      <c r="B440" s="9"/>
      <c r="C440" s="9"/>
      <c r="D440" s="9"/>
      <c r="E440" s="9"/>
      <c r="F440" s="9"/>
      <c r="H440" s="9"/>
      <c r="I440" s="9"/>
      <c r="J440" s="9"/>
      <c r="K440" s="9"/>
      <c r="L440" s="9"/>
    </row>
    <row r="441" spans="2:12" ht="25" customHeight="1">
      <c r="B441" s="9"/>
      <c r="C441" s="9"/>
      <c r="D441" s="9"/>
      <c r="E441" s="9"/>
      <c r="F441" s="9"/>
      <c r="H441" s="9"/>
      <c r="I441" s="9"/>
      <c r="J441" s="9"/>
      <c r="K441" s="9"/>
      <c r="L441" s="9"/>
    </row>
    <row r="442" spans="2:12" ht="25" customHeight="1">
      <c r="B442" s="9"/>
      <c r="C442" s="9"/>
      <c r="D442" s="9"/>
      <c r="E442" s="9"/>
      <c r="F442" s="9"/>
      <c r="H442" s="9"/>
      <c r="I442" s="9"/>
      <c r="J442" s="9"/>
      <c r="K442" s="9"/>
      <c r="L442" s="9"/>
    </row>
    <row r="443" spans="2:12" ht="25" customHeight="1">
      <c r="B443" s="9"/>
      <c r="C443" s="9"/>
      <c r="D443" s="9"/>
      <c r="E443" s="9"/>
      <c r="F443" s="9"/>
      <c r="H443" s="9"/>
      <c r="I443" s="9"/>
      <c r="J443" s="9"/>
      <c r="K443" s="9"/>
      <c r="L443" s="9"/>
    </row>
    <row r="444" spans="2:12" ht="25" customHeight="1">
      <c r="B444" s="9"/>
      <c r="C444" s="9"/>
      <c r="D444" s="9"/>
      <c r="E444" s="9"/>
      <c r="F444" s="9"/>
      <c r="H444" s="9"/>
      <c r="I444" s="9"/>
      <c r="J444" s="9"/>
      <c r="K444" s="9"/>
      <c r="L444" s="9"/>
    </row>
    <row r="445" spans="2:12" ht="25" customHeight="1">
      <c r="B445" s="9"/>
      <c r="C445" s="9"/>
      <c r="D445" s="9"/>
      <c r="E445" s="9"/>
      <c r="F445" s="9"/>
      <c r="H445" s="9"/>
      <c r="I445" s="9"/>
      <c r="J445" s="9"/>
      <c r="K445" s="9"/>
      <c r="L445" s="9"/>
    </row>
    <row r="446" spans="2:12" ht="25" customHeight="1">
      <c r="B446" s="9"/>
      <c r="C446" s="9"/>
      <c r="D446" s="9"/>
      <c r="E446" s="9"/>
      <c r="F446" s="9"/>
      <c r="H446" s="9"/>
      <c r="I446" s="9"/>
      <c r="J446" s="9"/>
      <c r="K446" s="9"/>
      <c r="L446" s="9"/>
    </row>
    <row r="447" spans="2:12" ht="25" customHeight="1">
      <c r="B447" s="9"/>
      <c r="C447" s="9"/>
      <c r="D447" s="9"/>
      <c r="E447" s="9"/>
      <c r="F447" s="9"/>
      <c r="H447" s="9"/>
      <c r="I447" s="9"/>
      <c r="J447" s="9"/>
      <c r="K447" s="9"/>
      <c r="L447" s="9"/>
    </row>
    <row r="448" spans="2:12" ht="25" customHeight="1">
      <c r="B448" s="9"/>
      <c r="C448" s="9"/>
      <c r="D448" s="9"/>
      <c r="E448" s="9"/>
      <c r="F448" s="9"/>
      <c r="H448" s="9"/>
      <c r="I448" s="9"/>
      <c r="J448" s="9"/>
      <c r="K448" s="9"/>
      <c r="L448" s="9"/>
    </row>
    <row r="449" spans="2:12" ht="25" customHeight="1">
      <c r="B449" s="9"/>
      <c r="C449" s="9"/>
      <c r="D449" s="9"/>
      <c r="E449" s="9"/>
      <c r="F449" s="9"/>
      <c r="H449" s="9"/>
      <c r="I449" s="9"/>
      <c r="J449" s="9"/>
      <c r="K449" s="9"/>
      <c r="L449" s="9"/>
    </row>
    <row r="450" spans="2:12" ht="25" customHeight="1">
      <c r="B450" s="9"/>
      <c r="C450" s="9"/>
      <c r="D450" s="9"/>
      <c r="E450" s="9"/>
      <c r="F450" s="9"/>
      <c r="H450" s="9"/>
      <c r="I450" s="9"/>
      <c r="J450" s="9"/>
      <c r="K450" s="9"/>
      <c r="L450" s="9"/>
    </row>
    <row r="451" spans="2:12" ht="25" customHeight="1">
      <c r="B451" s="9"/>
      <c r="C451" s="9"/>
      <c r="D451" s="9"/>
      <c r="E451" s="9"/>
      <c r="F451" s="9"/>
      <c r="H451" s="9"/>
      <c r="I451" s="9"/>
      <c r="J451" s="9"/>
      <c r="K451" s="9"/>
      <c r="L451" s="9"/>
    </row>
    <row r="452" spans="2:12" ht="25" customHeight="1">
      <c r="B452" s="9"/>
      <c r="C452" s="9"/>
      <c r="D452" s="9"/>
      <c r="E452" s="9"/>
      <c r="F452" s="9"/>
      <c r="H452" s="9"/>
      <c r="I452" s="9"/>
      <c r="J452" s="9"/>
      <c r="K452" s="9"/>
      <c r="L452" s="9"/>
    </row>
    <row r="453" spans="2:12" ht="25" customHeight="1">
      <c r="B453" s="9"/>
      <c r="C453" s="9"/>
      <c r="D453" s="9"/>
      <c r="E453" s="9"/>
      <c r="F453" s="9"/>
      <c r="H453" s="9"/>
      <c r="I453" s="9"/>
      <c r="J453" s="9"/>
      <c r="K453" s="9"/>
      <c r="L453" s="9"/>
    </row>
    <row r="454" spans="2:12" ht="25" customHeight="1">
      <c r="B454" s="9"/>
      <c r="C454" s="9"/>
      <c r="D454" s="9"/>
      <c r="E454" s="9"/>
      <c r="F454" s="9"/>
      <c r="H454" s="9"/>
      <c r="I454" s="9"/>
      <c r="J454" s="9"/>
      <c r="K454" s="9"/>
      <c r="L454" s="9"/>
    </row>
    <row r="455" spans="2:12" ht="25" customHeight="1">
      <c r="B455" s="9"/>
      <c r="C455" s="9"/>
      <c r="D455" s="9"/>
      <c r="E455" s="9"/>
      <c r="F455" s="9"/>
      <c r="H455" s="9"/>
      <c r="I455" s="9"/>
      <c r="J455" s="9"/>
      <c r="K455" s="9"/>
      <c r="L455" s="9"/>
    </row>
    <row r="456" spans="2:12" ht="25" customHeight="1">
      <c r="B456" s="9"/>
      <c r="C456" s="9"/>
      <c r="D456" s="9"/>
      <c r="E456" s="9"/>
      <c r="F456" s="9"/>
      <c r="H456" s="9"/>
      <c r="I456" s="9"/>
      <c r="J456" s="9"/>
      <c r="K456" s="9"/>
      <c r="L456" s="9"/>
    </row>
    <row r="457" spans="2:12" ht="25" customHeight="1">
      <c r="B457" s="9"/>
      <c r="C457" s="9"/>
      <c r="D457" s="9"/>
      <c r="E457" s="9"/>
      <c r="F457" s="9"/>
      <c r="H457" s="9"/>
      <c r="I457" s="9"/>
      <c r="J457" s="9"/>
      <c r="K457" s="9"/>
      <c r="L457" s="9"/>
    </row>
    <row r="458" spans="2:12" ht="25" customHeight="1">
      <c r="B458" s="9"/>
      <c r="C458" s="9"/>
      <c r="D458" s="9"/>
      <c r="E458" s="9"/>
      <c r="F458" s="9"/>
      <c r="H458" s="9"/>
      <c r="I458" s="9"/>
      <c r="J458" s="9"/>
      <c r="K458" s="9"/>
      <c r="L458" s="9"/>
    </row>
    <row r="459" spans="2:12" ht="25" customHeight="1">
      <c r="B459" s="9"/>
      <c r="C459" s="9"/>
      <c r="D459" s="9"/>
      <c r="E459" s="9"/>
      <c r="F459" s="9"/>
      <c r="H459" s="9"/>
      <c r="I459" s="9"/>
      <c r="J459" s="9"/>
      <c r="K459" s="9"/>
      <c r="L459" s="9"/>
    </row>
    <row r="460" spans="2:12" ht="25" customHeight="1">
      <c r="B460" s="9"/>
      <c r="C460" s="9"/>
      <c r="D460" s="9"/>
      <c r="E460" s="9"/>
      <c r="F460" s="9"/>
      <c r="H460" s="9"/>
      <c r="I460" s="9"/>
      <c r="J460" s="9"/>
      <c r="K460" s="9"/>
      <c r="L460" s="9"/>
    </row>
    <row r="461" spans="2:12" ht="25" customHeight="1">
      <c r="B461" s="9"/>
      <c r="C461" s="9"/>
      <c r="D461" s="9"/>
      <c r="E461" s="9"/>
      <c r="F461" s="9"/>
      <c r="H461" s="9"/>
      <c r="I461" s="9"/>
      <c r="J461" s="9"/>
      <c r="K461" s="9"/>
      <c r="L461" s="9"/>
    </row>
    <row r="462" spans="2:12" ht="25" customHeight="1">
      <c r="B462" s="9"/>
      <c r="C462" s="9"/>
      <c r="D462" s="9"/>
      <c r="E462" s="9"/>
      <c r="F462" s="9"/>
      <c r="H462" s="9"/>
      <c r="I462" s="9"/>
      <c r="J462" s="9"/>
      <c r="K462" s="9"/>
      <c r="L462" s="9"/>
    </row>
    <row r="463" spans="2:12" ht="25" customHeight="1">
      <c r="B463" s="9"/>
      <c r="C463" s="9"/>
      <c r="D463" s="9"/>
      <c r="E463" s="9"/>
      <c r="F463" s="9"/>
      <c r="H463" s="9"/>
      <c r="I463" s="9"/>
      <c r="J463" s="9"/>
      <c r="K463" s="9"/>
      <c r="L463" s="9"/>
    </row>
    <row r="464" spans="2:12" ht="25" customHeight="1">
      <c r="B464" s="9"/>
      <c r="C464" s="9"/>
      <c r="D464" s="9"/>
      <c r="E464" s="9"/>
      <c r="F464" s="9"/>
      <c r="H464" s="9"/>
      <c r="I464" s="9"/>
      <c r="J464" s="9"/>
      <c r="K464" s="9"/>
      <c r="L464" s="9"/>
    </row>
    <row r="465" spans="2:12" ht="25" customHeight="1">
      <c r="B465" s="9"/>
      <c r="C465" s="9"/>
      <c r="D465" s="9"/>
      <c r="E465" s="9"/>
      <c r="F465" s="9"/>
      <c r="H465" s="9"/>
      <c r="I465" s="9"/>
      <c r="J465" s="9"/>
      <c r="K465" s="9"/>
      <c r="L465" s="9"/>
    </row>
  </sheetData>
  <mergeCells count="1">
    <mergeCell ref="J1:K1"/>
  </mergeCells>
  <conditionalFormatting sqref="F2:F5 F7:F10 F12:F15 F17:F20 F22:F25 F27:F30 F37:F40 F42:F45 F32:F35">
    <cfRule type="cellIs" dxfId="80" priority="18" operator="between">
      <formula>-0.5</formula>
      <formula>0.5</formula>
    </cfRule>
    <cfRule type="cellIs" dxfId="79" priority="19" operator="lessThan">
      <formula>-0.5</formula>
    </cfRule>
  </conditionalFormatting>
  <conditionalFormatting sqref="L28">
    <cfRule type="cellIs" dxfId="78" priority="17" operator="greaterThan">
      <formula>w_bot</formula>
    </cfRule>
  </conditionalFormatting>
  <conditionalFormatting sqref="L23">
    <cfRule type="cellIs" dxfId="77" priority="16" operator="greaterThan">
      <formula>w_bot</formula>
    </cfRule>
  </conditionalFormatting>
  <conditionalFormatting sqref="L18">
    <cfRule type="cellIs" dxfId="76" priority="15" operator="greaterThan">
      <formula>w_bot</formula>
    </cfRule>
  </conditionalFormatting>
  <conditionalFormatting sqref="L13">
    <cfRule type="cellIs" dxfId="75" priority="14" operator="greaterThan">
      <formula>w_bot</formula>
    </cfRule>
  </conditionalFormatting>
  <conditionalFormatting sqref="L8">
    <cfRule type="cellIs" dxfId="74" priority="13" operator="greaterThan">
      <formula>w_bot</formula>
    </cfRule>
  </conditionalFormatting>
  <conditionalFormatting sqref="L3">
    <cfRule type="cellIs" dxfId="73" priority="12" operator="greaterThan">
      <formula>w_bot</formula>
    </cfRule>
  </conditionalFormatting>
  <conditionalFormatting sqref="L43">
    <cfRule type="cellIs" dxfId="72" priority="11" operator="greaterThan">
      <formula>w_bot</formula>
    </cfRule>
  </conditionalFormatting>
  <conditionalFormatting sqref="L38">
    <cfRule type="cellIs" dxfId="71" priority="10" operator="greaterThan">
      <formula>w_bot</formula>
    </cfRule>
  </conditionalFormatting>
  <conditionalFormatting sqref="L33">
    <cfRule type="cellIs" dxfId="70" priority="9" operator="greaterThan">
      <formula>w_bot</formula>
    </cfRule>
  </conditionalFormatting>
  <conditionalFormatting sqref="F47:F50">
    <cfRule type="cellIs" dxfId="69" priority="7" operator="between">
      <formula>-0.5</formula>
      <formula>0.5</formula>
    </cfRule>
    <cfRule type="cellIs" dxfId="68" priority="8" operator="lessThan">
      <formula>-0.5</formula>
    </cfRule>
  </conditionalFormatting>
  <conditionalFormatting sqref="L48">
    <cfRule type="cellIs" dxfId="67" priority="6" operator="greaterThan">
      <formula>w_bot</formula>
    </cfRule>
  </conditionalFormatting>
  <conditionalFormatting sqref="L48">
    <cfRule type="cellIs" dxfId="66" priority="5" operator="greaterThan">
      <formula>w_bot</formula>
    </cfRule>
  </conditionalFormatting>
  <conditionalFormatting sqref="L28">
    <cfRule type="cellIs" dxfId="65" priority="4" operator="greaterThan">
      <formula>w_bot</formula>
    </cfRule>
  </conditionalFormatting>
  <conditionalFormatting sqref="L33">
    <cfRule type="cellIs" dxfId="64" priority="3" operator="greaterThan">
      <formula>w_bot</formula>
    </cfRule>
  </conditionalFormatting>
  <conditionalFormatting sqref="L43">
    <cfRule type="cellIs" dxfId="63" priority="2" operator="greaterThan">
      <formula>w_bot</formula>
    </cfRule>
  </conditionalFormatting>
  <conditionalFormatting sqref="L48">
    <cfRule type="cellIs" dxfId="62" priority="1" operator="greaterThan">
      <formula>w_bot</formula>
    </cfRule>
  </conditionalFormatting>
  <hyperlinks>
    <hyperlink ref="M22" r:id="rId1"/>
    <hyperlink ref="M2" r:id="rId2"/>
    <hyperlink ref="M4" r:id="rId3"/>
    <hyperlink ref="M8" r:id="rId4"/>
    <hyperlink ref="M12" r:id="rId5"/>
    <hyperlink ref="M18" r:id="rId6"/>
    <hyperlink ref="M14" r:id="rId7"/>
    <hyperlink ref="M17" r:id="rId8"/>
    <hyperlink ref="M19" r:id="rId9"/>
    <hyperlink ref="M20" r:id="rId10"/>
    <hyperlink ref="M25" r:id="rId11"/>
    <hyperlink ref="M28" r:id="rId12"/>
    <hyperlink ref="M30" r:id="rId13"/>
    <hyperlink ref="M33" r:id="rId14"/>
    <hyperlink ref="M34" r:id="rId15"/>
    <hyperlink ref="M35" r:id="rId16"/>
    <hyperlink ref="M39" r:id="rId17"/>
    <hyperlink ref="M40" r:id="rId18"/>
    <hyperlink ref="M44" r:id="rId19"/>
    <hyperlink ref="M42" r:id="rId20"/>
    <hyperlink ref="M45" r:id="rId21"/>
    <hyperlink ref="M48" r:id="rId22"/>
    <hyperlink ref="M47" r:id="rId23"/>
    <hyperlink ref="M49" r:id="rId24"/>
    <hyperlink ref="M50" r:id="rId25"/>
    <hyperlink ref="M29" r:id="rId26" display="http://www.membershiprewards.com/catalog/productdetail/?result_id=HLX7985&amp;OmniturePageName=brandbrowse&amp;N=504074&amp;aid=112007"/>
    <hyperlink ref="M43" r:id="rId27" display="http://www.membershiprewards.com/catalog/productdetail/?result_id=HLX7985&amp;OmniturePageName=brandbrowse&amp;N=504074&amp;aid=112007"/>
    <hyperlink ref="M38" r:id="rId28"/>
    <hyperlink ref="M23" r:id="rId29"/>
  </hyperlinks>
  <pageMargins left="0.75" right="0.75" top="1" bottom="1" header="0.5" footer="0.5"/>
  <headerFooter>
    <oddHeader>&amp;F&amp;RPage &amp;P</oddHeader>
    <oddFooter>&amp;CAXP Internal&amp;L&amp;D&amp;RPage &amp;P of 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465"/>
  <sheetViews>
    <sheetView topLeftCell="C1" zoomScale="125" zoomScaleNormal="125" zoomScalePageLayoutView="125" workbookViewId="0">
      <pane ySplit="1" topLeftCell="A16" activePane="bottomLeft" state="frozen"/>
      <selection pane="bottomLeft" activeCell="M24" sqref="M24"/>
    </sheetView>
  </sheetViews>
  <sheetFormatPr baseColWidth="10" defaultColWidth="10.83203125" defaultRowHeight="25" customHeight="1" x14ac:dyDescent="0"/>
  <cols>
    <col min="1" max="1" width="18.6640625" style="23" bestFit="1" customWidth="1"/>
    <col min="2" max="2" width="4.83203125" style="22" bestFit="1" customWidth="1"/>
    <col min="3" max="5" width="9.1640625" style="22" customWidth="1"/>
    <col min="6" max="6" width="6.33203125" style="23" customWidth="1"/>
    <col min="7" max="7" width="42.1640625" style="12" customWidth="1"/>
    <col min="8" max="8" width="10.6640625" style="28" customWidth="1"/>
    <col min="9" max="9" width="3.6640625" style="13" customWidth="1"/>
    <col min="10" max="10" width="9.1640625" style="23" customWidth="1"/>
    <col min="11" max="11" width="9.1640625" style="33" customWidth="1"/>
    <col min="12" max="12" width="7.83203125" style="24" customWidth="1"/>
    <col min="13" max="13" width="142.1640625" style="61" bestFit="1" customWidth="1"/>
    <col min="14" max="16384" width="10.83203125" style="9"/>
  </cols>
  <sheetData>
    <row r="1" spans="1:13" s="30" customFormat="1" ht="38" customHeight="1" thickBot="1">
      <c r="A1" s="53" t="s">
        <v>91</v>
      </c>
      <c r="B1" s="47" t="s">
        <v>0</v>
      </c>
      <c r="C1" s="48" t="s">
        <v>27</v>
      </c>
      <c r="D1" s="47" t="s">
        <v>42</v>
      </c>
      <c r="E1" s="47" t="s">
        <v>24</v>
      </c>
      <c r="F1" s="49" t="s">
        <v>23</v>
      </c>
      <c r="G1" s="44" t="s">
        <v>41</v>
      </c>
      <c r="H1" s="45" t="s">
        <v>1</v>
      </c>
      <c r="I1" s="46" t="str">
        <f>"+"</f>
        <v>+</v>
      </c>
      <c r="J1" s="87" t="s">
        <v>25</v>
      </c>
      <c r="K1" s="87"/>
      <c r="L1" s="71" t="s">
        <v>39</v>
      </c>
      <c r="M1" s="56" t="s">
        <v>2</v>
      </c>
    </row>
    <row r="2" spans="1:13" ht="25" customHeight="1">
      <c r="A2" s="55"/>
      <c r="B2" s="10" t="s">
        <v>28</v>
      </c>
      <c r="C2" s="11">
        <v>0</v>
      </c>
      <c r="D2" s="11">
        <f>E2*0.9</f>
        <v>2025</v>
      </c>
      <c r="E2" s="11">
        <v>2250</v>
      </c>
      <c r="F2" s="34">
        <f>(w_top-(L2+w_gap+w_buffer))/w_char-LEN(G2)</f>
        <v>9.810824372759857</v>
      </c>
      <c r="G2" s="50" t="s">
        <v>56</v>
      </c>
      <c r="H2" s="25">
        <v>1</v>
      </c>
      <c r="I2" s="13" t="s">
        <v>40</v>
      </c>
      <c r="J2" s="31">
        <f>MROUND($E2*0.005,5)</f>
        <v>10</v>
      </c>
      <c r="K2" s="32">
        <f>MROUND($E2*0.12,5)</f>
        <v>270</v>
      </c>
      <c r="L2" s="14">
        <f>w_overall/E2*H2</f>
        <v>0.1728888888888889</v>
      </c>
      <c r="M2" s="57" t="s">
        <v>92</v>
      </c>
    </row>
    <row r="3" spans="1:13" ht="25" customHeight="1">
      <c r="A3" s="55"/>
      <c r="B3" s="10"/>
      <c r="C3" s="11"/>
      <c r="D3" s="11"/>
      <c r="E3" s="11"/>
      <c r="F3" s="34">
        <f>(L3-w_gap)/w_char-LEN(G3)</f>
        <v>4.078853046594979</v>
      </c>
      <c r="G3" s="50" t="s">
        <v>93</v>
      </c>
      <c r="H3" s="25">
        <v>1000</v>
      </c>
      <c r="I3" s="13" t="s">
        <v>40</v>
      </c>
      <c r="J3" s="31">
        <f>MROUND($E2*0.3,5)</f>
        <v>675</v>
      </c>
      <c r="K3" s="32">
        <f>MROUND($E2*0.45,5)</f>
        <v>1015</v>
      </c>
      <c r="L3" s="14">
        <f>w_overall/E2*H3</f>
        <v>172.88888888888889</v>
      </c>
      <c r="M3" s="57" t="s">
        <v>99</v>
      </c>
    </row>
    <row r="4" spans="1:13" ht="25" customHeight="1">
      <c r="A4" s="55"/>
      <c r="B4" s="10"/>
      <c r="C4" s="11"/>
      <c r="D4" s="11"/>
      <c r="E4" s="11"/>
      <c r="F4" s="34">
        <f>(L4-w_top-w_buffer-w_gap)/w_char-LEN(G4)</f>
        <v>-4.5591397849462307</v>
      </c>
      <c r="G4" s="50" t="s">
        <v>61</v>
      </c>
      <c r="H4" s="25">
        <v>1500</v>
      </c>
      <c r="I4" s="13" t="s">
        <v>40</v>
      </c>
      <c r="J4" s="31">
        <f>MROUND($E2*0.7,5)</f>
        <v>1575</v>
      </c>
      <c r="K4" s="32">
        <f>MROUND($E2*0.85,5)</f>
        <v>1915</v>
      </c>
      <c r="L4" s="14">
        <f>w_overall/E2*H4</f>
        <v>259.33333333333337</v>
      </c>
      <c r="M4" s="58" t="s">
        <v>100</v>
      </c>
    </row>
    <row r="5" spans="1:13" ht="25" customHeight="1">
      <c r="A5" s="55"/>
      <c r="B5" s="10"/>
      <c r="C5" s="11"/>
      <c r="D5" s="11"/>
      <c r="E5" s="11"/>
      <c r="F5" s="34">
        <f>(L5-w_bot-w_buffer-w_gap)/w_char-LEN(G5)</f>
        <v>-3.5842293906810596E-2</v>
      </c>
      <c r="G5" s="50" t="s">
        <v>58</v>
      </c>
      <c r="H5" s="25">
        <v>2000</v>
      </c>
      <c r="I5" s="13" t="s">
        <v>40</v>
      </c>
      <c r="J5" s="31">
        <f>MROUND($E2*0.9,5)</f>
        <v>2025</v>
      </c>
      <c r="K5" s="32">
        <f>MROUND($E2*1,5)</f>
        <v>2250</v>
      </c>
      <c r="L5" s="14">
        <f>w_overall/E2*H5</f>
        <v>345.77777777777777</v>
      </c>
      <c r="M5" s="58" t="s">
        <v>48</v>
      </c>
    </row>
    <row r="6" spans="1:13" ht="25" customHeight="1" thickBot="1">
      <c r="A6" s="55"/>
      <c r="B6" s="35"/>
      <c r="C6" s="36"/>
      <c r="D6" s="36"/>
      <c r="E6" s="36"/>
      <c r="F6" s="37"/>
      <c r="G6" s="38"/>
      <c r="H6" s="39"/>
      <c r="I6" s="40"/>
      <c r="J6" s="41"/>
      <c r="K6" s="42"/>
      <c r="L6" s="43"/>
      <c r="M6" s="59"/>
    </row>
    <row r="7" spans="1:13" ht="25" customHeight="1">
      <c r="A7" s="55"/>
      <c r="B7" s="16" t="s">
        <v>29</v>
      </c>
      <c r="C7" s="17">
        <f>D2+1</f>
        <v>2026</v>
      </c>
      <c r="D7" s="11">
        <f>E7*0.9</f>
        <v>4950</v>
      </c>
      <c r="E7" s="17">
        <v>5500</v>
      </c>
      <c r="F7" s="34">
        <f>(w_top-(L7+w_gap+w_buffer))/w_char-LEN(G7)</f>
        <v>-0.34809384164222834</v>
      </c>
      <c r="G7" s="50" t="s">
        <v>63</v>
      </c>
      <c r="H7" s="26">
        <v>630</v>
      </c>
      <c r="I7" s="13" t="s">
        <v>40</v>
      </c>
      <c r="J7" s="31">
        <f>MROUND($E7*0.005,5)</f>
        <v>30</v>
      </c>
      <c r="K7" s="32">
        <f>MROUND($E7*0.12,5)</f>
        <v>660</v>
      </c>
      <c r="L7" s="18">
        <f>w_overall/E7*H7</f>
        <v>44.558181818181815</v>
      </c>
      <c r="M7" s="57" t="s">
        <v>49</v>
      </c>
    </row>
    <row r="8" spans="1:13" ht="25" customHeight="1">
      <c r="A8" s="55"/>
      <c r="B8" s="15"/>
      <c r="C8" s="11"/>
      <c r="D8" s="11"/>
      <c r="E8" s="11"/>
      <c r="F8" s="34">
        <f>(L8-w_gap)/w_char-LEN(G8)</f>
        <v>1.7126099706744853</v>
      </c>
      <c r="G8" s="50" t="s">
        <v>62</v>
      </c>
      <c r="H8" s="25">
        <v>2500</v>
      </c>
      <c r="I8" s="13" t="s">
        <v>40</v>
      </c>
      <c r="J8" s="31">
        <f>MROUND($E7*0.3,5)</f>
        <v>1650</v>
      </c>
      <c r="K8" s="32">
        <f>MROUND($E7*0.45,5)</f>
        <v>2475</v>
      </c>
      <c r="L8" s="14">
        <f>w_overall/E7*H8</f>
        <v>176.81818181818181</v>
      </c>
      <c r="M8" s="58" t="s">
        <v>101</v>
      </c>
    </row>
    <row r="9" spans="1:13" ht="25" customHeight="1">
      <c r="A9" s="55"/>
      <c r="B9" s="15"/>
      <c r="C9" s="11"/>
      <c r="D9" s="11"/>
      <c r="E9" s="11"/>
      <c r="F9" s="34">
        <f>(L9-w_top-w_buffer-w_gap)/w_char-LEN(G9)</f>
        <v>0.94721407624632903</v>
      </c>
      <c r="G9" s="50" t="s">
        <v>59</v>
      </c>
      <c r="H9" s="25">
        <v>4500</v>
      </c>
      <c r="I9" s="13" t="s">
        <v>40</v>
      </c>
      <c r="J9" s="31">
        <f>MROUND($E7*0.7,5)</f>
        <v>3850</v>
      </c>
      <c r="K9" s="32">
        <f>MROUND($E7*0.85,5)</f>
        <v>4675</v>
      </c>
      <c r="L9" s="14">
        <f>w_overall/E7*H9</f>
        <v>318.27272727272725</v>
      </c>
      <c r="M9" s="58" t="s">
        <v>102</v>
      </c>
    </row>
    <row r="10" spans="1:13" ht="25" customHeight="1">
      <c r="A10" s="55"/>
      <c r="B10" s="15"/>
      <c r="C10" s="11"/>
      <c r="D10" s="11"/>
      <c r="E10" s="11"/>
      <c r="F10" s="34">
        <f>(L10-w_bot-w_buffer-w_gap)/w_char-LEN(G10)</f>
        <v>0.22434017595307765</v>
      </c>
      <c r="G10" s="75" t="s">
        <v>140</v>
      </c>
      <c r="H10" s="25">
        <v>5350</v>
      </c>
      <c r="I10" s="13" t="s">
        <v>40</v>
      </c>
      <c r="J10" s="31">
        <f>MROUND($E7*0.9,5)</f>
        <v>4950</v>
      </c>
      <c r="K10" s="32">
        <f>MROUND($E7*1,5)</f>
        <v>5500</v>
      </c>
      <c r="L10" s="14">
        <f>w_overall/E7*H10</f>
        <v>378.39090909090908</v>
      </c>
      <c r="M10" s="65" t="s">
        <v>141</v>
      </c>
    </row>
    <row r="11" spans="1:13" ht="25" customHeight="1" thickBot="1">
      <c r="A11" s="55"/>
      <c r="B11" s="35"/>
      <c r="C11" s="36"/>
      <c r="D11" s="36"/>
      <c r="E11" s="36"/>
      <c r="F11" s="37"/>
      <c r="G11" s="38"/>
      <c r="H11" s="39"/>
      <c r="I11" s="40"/>
      <c r="J11" s="41"/>
      <c r="K11" s="42"/>
      <c r="L11" s="43"/>
      <c r="M11" s="57"/>
    </row>
    <row r="12" spans="1:13" ht="25" customHeight="1">
      <c r="A12" s="55"/>
      <c r="B12" s="16" t="s">
        <v>30</v>
      </c>
      <c r="C12" s="17">
        <f>D7+1</f>
        <v>4951</v>
      </c>
      <c r="D12" s="11">
        <f>E12*0.9</f>
        <v>9900</v>
      </c>
      <c r="E12" s="11">
        <v>11000</v>
      </c>
      <c r="F12" s="34">
        <f>(w_top-(L12+w_gap+w_buffer))/w_char-LEN(G12)</f>
        <v>5.134897360703814</v>
      </c>
      <c r="G12" s="50" t="s">
        <v>57</v>
      </c>
      <c r="H12" s="25">
        <v>1000</v>
      </c>
      <c r="I12" s="13" t="s">
        <v>40</v>
      </c>
      <c r="J12" s="31">
        <f>MROUND($E12*0.005,5)</f>
        <v>55</v>
      </c>
      <c r="K12" s="32">
        <f>MROUND($E12*0.12,5)</f>
        <v>1320</v>
      </c>
      <c r="L12" s="14">
        <f>w_overall/E12*H12</f>
        <v>35.36363636363636</v>
      </c>
      <c r="M12" s="57" t="s">
        <v>104</v>
      </c>
    </row>
    <row r="13" spans="1:13" ht="25" customHeight="1">
      <c r="A13" s="55"/>
      <c r="B13" s="15"/>
      <c r="C13" s="11"/>
      <c r="D13" s="11"/>
      <c r="E13" s="11"/>
      <c r="F13" s="34">
        <f>(L13-w_gap)/w_char-LEN(G13)</f>
        <v>3.7126099706744853</v>
      </c>
      <c r="G13" s="50" t="s">
        <v>26</v>
      </c>
      <c r="H13" s="25">
        <v>5000</v>
      </c>
      <c r="I13" s="13" t="s">
        <v>40</v>
      </c>
      <c r="J13" s="31">
        <f>MROUND($E12*0.3,5)</f>
        <v>3300</v>
      </c>
      <c r="K13" s="32">
        <f>MROUND($E12*0.45,5)</f>
        <v>4950</v>
      </c>
      <c r="L13" s="14">
        <f>w_overall/E12*H13</f>
        <v>176.81818181818181</v>
      </c>
      <c r="M13" s="57" t="s">
        <v>103</v>
      </c>
    </row>
    <row r="14" spans="1:13" ht="25" customHeight="1">
      <c r="A14" s="55"/>
      <c r="B14" s="15"/>
      <c r="C14" s="11"/>
      <c r="D14" s="11"/>
      <c r="E14" s="11"/>
      <c r="F14" s="34">
        <f>(L14-w_top-w_buffer-w_gap)/w_char-LEN(G14)</f>
        <v>-2.9617302052785988</v>
      </c>
      <c r="G14" s="50" t="s">
        <v>137</v>
      </c>
      <c r="H14" s="25">
        <v>8490</v>
      </c>
      <c r="I14" s="13" t="s">
        <v>40</v>
      </c>
      <c r="J14" s="31">
        <f>MROUND($E12*0.7,5)</f>
        <v>7700</v>
      </c>
      <c r="K14" s="32">
        <f>MROUND($E12*0.85,5)</f>
        <v>9350</v>
      </c>
      <c r="L14" s="14">
        <f>w_overall/E12*H14</f>
        <v>300.23727272727268</v>
      </c>
      <c r="M14" s="65" t="s">
        <v>136</v>
      </c>
    </row>
    <row r="15" spans="1:13" ht="25" customHeight="1">
      <c r="A15" s="55"/>
      <c r="B15" s="15"/>
      <c r="C15" s="11"/>
      <c r="D15" s="11"/>
      <c r="E15" s="11"/>
      <c r="F15" s="34">
        <f>(L15-w_bot-w_buffer-w_gap)/w_char-LEN(G15)</f>
        <v>2.3153958944281463</v>
      </c>
      <c r="G15" s="74" t="s">
        <v>138</v>
      </c>
      <c r="H15" s="25">
        <v>10190</v>
      </c>
      <c r="I15" s="13" t="s">
        <v>40</v>
      </c>
      <c r="J15" s="31">
        <f>MROUND($E12*0.9,5)</f>
        <v>9900</v>
      </c>
      <c r="K15" s="32">
        <f>MROUND($E12*1,5)</f>
        <v>11000</v>
      </c>
      <c r="L15" s="14">
        <f>w_overall/E12*H15</f>
        <v>360.35545454545451</v>
      </c>
      <c r="M15" s="65" t="s">
        <v>139</v>
      </c>
    </row>
    <row r="16" spans="1:13" ht="25" customHeight="1" thickBot="1">
      <c r="A16" s="55"/>
      <c r="B16" s="35"/>
      <c r="C16" s="36"/>
      <c r="D16" s="36"/>
      <c r="E16" s="36"/>
      <c r="F16" s="37"/>
      <c r="G16" s="38"/>
      <c r="H16" s="39"/>
      <c r="I16" s="40"/>
      <c r="J16" s="41"/>
      <c r="K16" s="42"/>
      <c r="L16" s="43"/>
      <c r="M16" s="59"/>
    </row>
    <row r="17" spans="1:13" ht="25" customHeight="1">
      <c r="A17" s="55"/>
      <c r="B17" s="16" t="s">
        <v>31</v>
      </c>
      <c r="C17" s="17">
        <f>D12+1</f>
        <v>9901</v>
      </c>
      <c r="D17" s="11">
        <f>E17*0.9</f>
        <v>19800</v>
      </c>
      <c r="E17" s="11">
        <v>22000</v>
      </c>
      <c r="F17" s="34">
        <f>(w_top-(L17+w_gap+w_buffer))/w_char-LEN(G17)</f>
        <v>2.7089442815249249</v>
      </c>
      <c r="G17" s="50" t="s">
        <v>146</v>
      </c>
      <c r="H17" s="25">
        <v>2500</v>
      </c>
      <c r="I17" s="13" t="s">
        <v>40</v>
      </c>
      <c r="J17" s="31">
        <f>MROUND($E17*0.005,5)</f>
        <v>110</v>
      </c>
      <c r="K17" s="32">
        <f>MROUND($E17*0.12,5)</f>
        <v>2640</v>
      </c>
      <c r="L17" s="14">
        <f>w_overall/E17*H17</f>
        <v>44.204545454545453</v>
      </c>
      <c r="M17" s="65" t="s">
        <v>147</v>
      </c>
    </row>
    <row r="18" spans="1:13" ht="25" customHeight="1">
      <c r="A18" s="55"/>
      <c r="B18" s="15"/>
      <c r="C18" s="11"/>
      <c r="D18" s="11"/>
      <c r="E18" s="11"/>
      <c r="F18" s="34">
        <f>(L18-w_gap)/w_char-LEN(G18)</f>
        <v>5.4347507331378289</v>
      </c>
      <c r="G18" s="12" t="s">
        <v>15</v>
      </c>
      <c r="H18" s="25">
        <v>8500</v>
      </c>
      <c r="I18" s="13" t="s">
        <v>40</v>
      </c>
      <c r="J18" s="31">
        <f>MROUND($E17*0.3,5)</f>
        <v>6600</v>
      </c>
      <c r="K18" s="32">
        <f>MROUND($E17*0.45,5)</f>
        <v>9900</v>
      </c>
      <c r="L18" s="14">
        <f>w_overall/E17*H18</f>
        <v>150.29545454545453</v>
      </c>
      <c r="M18" s="58" t="s">
        <v>107</v>
      </c>
    </row>
    <row r="19" spans="1:13" ht="25" customHeight="1">
      <c r="A19" s="55"/>
      <c r="B19" s="15"/>
      <c r="C19" s="11"/>
      <c r="D19" s="11"/>
      <c r="E19" s="11"/>
      <c r="F19" s="34">
        <f>(L19-w_top-w_buffer-w_gap)/w_char-LEN(G19)</f>
        <v>1.3161290322580612</v>
      </c>
      <c r="G19" s="50" t="s">
        <v>142</v>
      </c>
      <c r="H19" s="25">
        <v>18480</v>
      </c>
      <c r="I19" s="13" t="s">
        <v>40</v>
      </c>
      <c r="J19" s="31">
        <f>MROUND($E17*0.7,5)</f>
        <v>15400</v>
      </c>
      <c r="K19" s="32">
        <f>MROUND($E17*0.85,5)</f>
        <v>18700</v>
      </c>
      <c r="L19" s="14">
        <f>w_overall/E17*H19</f>
        <v>326.76</v>
      </c>
      <c r="M19" s="65" t="s">
        <v>143</v>
      </c>
    </row>
    <row r="20" spans="1:13" ht="25" customHeight="1">
      <c r="A20" s="55"/>
      <c r="B20" s="15"/>
      <c r="C20" s="11"/>
      <c r="D20" s="11"/>
      <c r="E20" s="11"/>
      <c r="F20" s="34">
        <f>(L20-w_bot-w_buffer-w_gap)/w_char-LEN(G20)</f>
        <v>7.7698680351906049</v>
      </c>
      <c r="G20" s="50" t="s">
        <v>144</v>
      </c>
      <c r="H20" s="25">
        <v>20890</v>
      </c>
      <c r="I20" s="13" t="s">
        <v>40</v>
      </c>
      <c r="J20" s="31">
        <f>MROUND($E17*0.9,5)</f>
        <v>19800</v>
      </c>
      <c r="K20" s="32">
        <f>MROUND($E17*1,5)</f>
        <v>22000</v>
      </c>
      <c r="L20" s="14">
        <f>w_overall/E17*H20</f>
        <v>369.37318181818176</v>
      </c>
      <c r="M20" s="65" t="s">
        <v>145</v>
      </c>
    </row>
    <row r="21" spans="1:13" ht="25" customHeight="1" thickBot="1">
      <c r="A21" s="55"/>
      <c r="B21" s="35"/>
      <c r="C21" s="36"/>
      <c r="D21" s="36"/>
      <c r="E21" s="36"/>
      <c r="F21" s="37"/>
      <c r="G21" s="38"/>
      <c r="H21" s="39"/>
      <c r="I21" s="40"/>
      <c r="J21" s="41"/>
      <c r="K21" s="42"/>
      <c r="L21" s="43"/>
      <c r="M21" s="59"/>
    </row>
    <row r="22" spans="1:13" ht="25" customHeight="1">
      <c r="A22" s="55"/>
      <c r="B22" s="16" t="s">
        <v>32</v>
      </c>
      <c r="C22" s="17">
        <f>D17+1</f>
        <v>19801</v>
      </c>
      <c r="D22" s="11">
        <f>E22*0.9</f>
        <v>29925</v>
      </c>
      <c r="E22" s="11">
        <v>33250</v>
      </c>
      <c r="F22" s="34">
        <f>(w_top-(L22+w_gap+w_buffer))/w_char-LEN(G22)</f>
        <v>-5.8787290807664334</v>
      </c>
      <c r="G22" s="52" t="s">
        <v>62</v>
      </c>
      <c r="H22" s="25">
        <v>2500</v>
      </c>
      <c r="I22" s="13" t="s">
        <v>40</v>
      </c>
      <c r="J22" s="31">
        <f>MROUND($E22*0.005,5)</f>
        <v>165</v>
      </c>
      <c r="K22" s="32">
        <f>MROUND($E22*0.12,5)</f>
        <v>3990</v>
      </c>
      <c r="L22" s="14">
        <f>w_overall/E22*H22</f>
        <v>29.248120300751882</v>
      </c>
      <c r="M22" s="58" t="s">
        <v>108</v>
      </c>
    </row>
    <row r="23" spans="1:13" ht="25" customHeight="1">
      <c r="A23" s="55"/>
      <c r="B23" s="15"/>
      <c r="C23" s="11"/>
      <c r="D23" s="11"/>
      <c r="E23" s="11"/>
      <c r="F23" s="34">
        <f>(L23-w_gap)/w_char-LEN(G23)</f>
        <v>0.42211981566820356</v>
      </c>
      <c r="G23" s="50" t="s">
        <v>181</v>
      </c>
      <c r="H23" s="25">
        <v>11780</v>
      </c>
      <c r="I23" s="13" t="s">
        <v>40</v>
      </c>
      <c r="J23" s="31">
        <f>MROUND($E22*0.3,5)</f>
        <v>9975</v>
      </c>
      <c r="K23" s="32">
        <f>MROUND($E22*0.45,5)</f>
        <v>14965</v>
      </c>
      <c r="L23" s="14">
        <f>w_overall/E22*H23</f>
        <v>137.81714285714287</v>
      </c>
      <c r="M23" s="65" t="s">
        <v>182</v>
      </c>
    </row>
    <row r="24" spans="1:13" ht="25" customHeight="1">
      <c r="A24" s="55"/>
      <c r="B24" s="15"/>
      <c r="C24" s="11"/>
      <c r="D24" s="11"/>
      <c r="E24" s="11"/>
      <c r="F24" s="34">
        <f>(L24-w_top-w_buffer-w_gap)/w_char-LEN(G24)</f>
        <v>3.146301236963378</v>
      </c>
      <c r="G24" s="52" t="s">
        <v>148</v>
      </c>
      <c r="H24" s="25">
        <v>27840</v>
      </c>
      <c r="I24" s="13" t="s">
        <v>40</v>
      </c>
      <c r="J24" s="31">
        <f>MROUND($E22*0.7,5)</f>
        <v>23275</v>
      </c>
      <c r="K24" s="32">
        <f>MROUND($E22*0.85,5)</f>
        <v>28265</v>
      </c>
      <c r="L24" s="14">
        <f>w_overall/E22*H24</f>
        <v>325.70706766917294</v>
      </c>
      <c r="M24" s="80" t="s">
        <v>186</v>
      </c>
    </row>
    <row r="25" spans="1:13" ht="25" customHeight="1">
      <c r="A25" s="55"/>
      <c r="B25" s="15"/>
      <c r="C25" s="11"/>
      <c r="D25" s="11"/>
      <c r="E25" s="11"/>
      <c r="F25" s="34">
        <f>(L25-w_bot-w_buffer-w_gap)/w_char-LEN(G25)</f>
        <v>1.0673781227261756</v>
      </c>
      <c r="G25" s="52" t="s">
        <v>149</v>
      </c>
      <c r="H25" s="25">
        <v>32260</v>
      </c>
      <c r="I25" s="13" t="s">
        <v>40</v>
      </c>
      <c r="J25" s="31">
        <f>MROUND($E22*0.9,5)</f>
        <v>29925</v>
      </c>
      <c r="K25" s="32">
        <f>MROUND($E22*1,5)</f>
        <v>33250</v>
      </c>
      <c r="L25" s="14">
        <f>w_overall/E22*H25</f>
        <v>377.4177443609023</v>
      </c>
      <c r="M25" s="65" t="s">
        <v>150</v>
      </c>
    </row>
    <row r="26" spans="1:13" ht="25" customHeight="1" thickBot="1">
      <c r="A26" s="55"/>
      <c r="B26" s="35"/>
      <c r="C26" s="36"/>
      <c r="D26" s="36"/>
      <c r="E26" s="36"/>
      <c r="F26" s="37"/>
      <c r="G26" s="38"/>
      <c r="H26" s="39"/>
      <c r="I26" s="40"/>
      <c r="J26" s="41"/>
      <c r="K26" s="42"/>
      <c r="L26" s="43"/>
      <c r="M26" s="59"/>
    </row>
    <row r="27" spans="1:13" ht="25" customHeight="1">
      <c r="A27" s="55"/>
      <c r="B27" s="16" t="s">
        <v>33</v>
      </c>
      <c r="C27" s="17">
        <f>D22+1</f>
        <v>29926</v>
      </c>
      <c r="D27" s="11">
        <f>E27*0.9</f>
        <v>49950</v>
      </c>
      <c r="E27" s="11">
        <v>55500</v>
      </c>
      <c r="F27" s="34">
        <f>(w_top-(L27+w_gap+w_buffer))/w_char-LEN(G27)</f>
        <v>-5.8137169427492026</v>
      </c>
      <c r="G27" s="52" t="s">
        <v>134</v>
      </c>
      <c r="H27" s="25">
        <v>5000</v>
      </c>
      <c r="I27" s="13" t="s">
        <v>40</v>
      </c>
      <c r="J27" s="31">
        <f>MROUND($E27*0.005,5)</f>
        <v>280</v>
      </c>
      <c r="K27" s="32">
        <f>MROUND($E27*0.12,5)</f>
        <v>6660</v>
      </c>
      <c r="L27" s="14">
        <f>w_overall/E27*H27</f>
        <v>35.045045045045043</v>
      </c>
      <c r="M27" s="62" t="s">
        <v>135</v>
      </c>
    </row>
    <row r="28" spans="1:13" ht="25" customHeight="1">
      <c r="A28" s="55"/>
      <c r="B28" s="15"/>
      <c r="C28" s="11"/>
      <c r="D28" s="11"/>
      <c r="E28" s="11"/>
      <c r="F28" s="34">
        <f>(L28-w_gap)/w_char-LEN(G28)</f>
        <v>3.0617930834059877</v>
      </c>
      <c r="G28" s="52" t="s">
        <v>151</v>
      </c>
      <c r="H28" s="25">
        <v>23767</v>
      </c>
      <c r="I28" s="13" t="s">
        <v>40</v>
      </c>
      <c r="J28" s="31">
        <f>MROUND($E27*0.3,5)</f>
        <v>16650</v>
      </c>
      <c r="K28" s="32">
        <f>MROUND($E27*0.45,5)</f>
        <v>24975</v>
      </c>
      <c r="L28" s="14">
        <f>w_overall/E27*H28</f>
        <v>166.58311711711713</v>
      </c>
      <c r="M28" s="65" t="s">
        <v>152</v>
      </c>
    </row>
    <row r="29" spans="1:13" ht="25" customHeight="1">
      <c r="A29" s="55"/>
      <c r="B29" s="15"/>
      <c r="C29" s="11"/>
      <c r="D29" s="11"/>
      <c r="E29" s="11"/>
      <c r="F29" s="34">
        <f>(L29-w_top-w_buffer-w_gap)/w_char-LEN(G29)</f>
        <v>1.9152862539959266</v>
      </c>
      <c r="G29" s="50" t="s">
        <v>153</v>
      </c>
      <c r="H29" s="25">
        <v>47150</v>
      </c>
      <c r="I29" s="13" t="s">
        <v>40</v>
      </c>
      <c r="J29" s="31">
        <f>MROUND($E27*0.7,5)</f>
        <v>38850</v>
      </c>
      <c r="K29" s="32">
        <f>MROUND($E27*0.85,5)</f>
        <v>47175</v>
      </c>
      <c r="L29" s="14">
        <f>w_overall/E27*H29</f>
        <v>330.47477477477474</v>
      </c>
      <c r="M29" s="65" t="s">
        <v>154</v>
      </c>
    </row>
    <row r="30" spans="1:13" ht="25" customHeight="1">
      <c r="A30" s="55"/>
      <c r="B30" s="15"/>
      <c r="C30" s="11"/>
      <c r="D30" s="11"/>
      <c r="E30" s="11"/>
      <c r="F30" s="34">
        <f>(L30-w_bot-w_buffer-w_gap)/w_char-LEN(G30)</f>
        <v>6.4988084859052577</v>
      </c>
      <c r="G30" s="50" t="s">
        <v>155</v>
      </c>
      <c r="H30" s="25">
        <v>52460</v>
      </c>
      <c r="I30" s="13" t="s">
        <v>40</v>
      </c>
      <c r="J30" s="31">
        <f>MROUND($E27*0.9,5)</f>
        <v>49950</v>
      </c>
      <c r="K30" s="32">
        <f>MROUND($E27*1,5)</f>
        <v>55500</v>
      </c>
      <c r="L30" s="14">
        <f>w_overall/E27*H30</f>
        <v>367.69261261261261</v>
      </c>
      <c r="M30" s="65" t="s">
        <v>156</v>
      </c>
    </row>
    <row r="31" spans="1:13" ht="25" customHeight="1" thickBot="1">
      <c r="A31" s="55"/>
      <c r="B31" s="35"/>
      <c r="C31" s="36"/>
      <c r="D31" s="36"/>
      <c r="E31" s="36"/>
      <c r="F31" s="37"/>
      <c r="G31" s="38"/>
      <c r="H31" s="39"/>
      <c r="I31" s="40"/>
      <c r="J31" s="41"/>
      <c r="K31" s="42"/>
      <c r="L31" s="43"/>
      <c r="M31" s="59"/>
    </row>
    <row r="32" spans="1:13" ht="25" customHeight="1">
      <c r="A32" s="55"/>
      <c r="B32" s="16" t="s">
        <v>34</v>
      </c>
      <c r="C32" s="17">
        <f>D27+1</f>
        <v>49951</v>
      </c>
      <c r="D32" s="11">
        <f>E32*0.9</f>
        <v>74925</v>
      </c>
      <c r="E32" s="11">
        <v>83250</v>
      </c>
      <c r="F32" s="34">
        <f>(w_top-(L32+w_gap+w_buffer))/w_char-LEN(G32)</f>
        <v>2.8094546159062297</v>
      </c>
      <c r="G32" s="50" t="s">
        <v>157</v>
      </c>
      <c r="H32" s="25">
        <v>8000</v>
      </c>
      <c r="I32" s="13" t="s">
        <v>40</v>
      </c>
      <c r="J32" s="31">
        <f>MROUND($E32*0.005,5)</f>
        <v>415</v>
      </c>
      <c r="K32" s="32">
        <f>MROUND($E32*0.12,5)</f>
        <v>9990</v>
      </c>
      <c r="L32" s="14">
        <f>w_overall/E32*H32</f>
        <v>37.381381381381381</v>
      </c>
      <c r="M32" s="65" t="s">
        <v>158</v>
      </c>
    </row>
    <row r="33" spans="1:13" ht="25" customHeight="1">
      <c r="A33" s="55"/>
      <c r="B33" s="15"/>
      <c r="C33" s="11"/>
      <c r="D33" s="11"/>
      <c r="E33" s="11"/>
      <c r="F33" s="34">
        <f>(L33-w_gap)/w_char-LEN(G33)</f>
        <v>0.70010655817107548</v>
      </c>
      <c r="G33" s="74" t="s">
        <v>159</v>
      </c>
      <c r="H33" s="25">
        <v>31190</v>
      </c>
      <c r="I33" s="13" t="s">
        <v>40</v>
      </c>
      <c r="J33" s="31">
        <f>MROUND($E32*0.3,5)</f>
        <v>24975</v>
      </c>
      <c r="K33" s="32">
        <f>MROUND($E32*0.45,5)</f>
        <v>37465</v>
      </c>
      <c r="L33" s="14">
        <f>w_overall/E32*H33</f>
        <v>145.74066066066067</v>
      </c>
      <c r="M33" s="65" t="s">
        <v>160</v>
      </c>
    </row>
    <row r="34" spans="1:13" ht="25" customHeight="1">
      <c r="A34" s="55"/>
      <c r="B34" s="15"/>
      <c r="C34" s="11"/>
      <c r="D34" s="11"/>
      <c r="E34" s="11"/>
      <c r="F34" s="34">
        <f>(L34-w_top-w_buffer-w_gap)/w_char-LEN(G34)</f>
        <v>-3.4517097742904177</v>
      </c>
      <c r="G34" s="50" t="s">
        <v>161</v>
      </c>
      <c r="H34" s="25">
        <v>60950</v>
      </c>
      <c r="I34" s="13" t="s">
        <v>40</v>
      </c>
      <c r="J34" s="31">
        <f>MROUND($E32*0.7,5)</f>
        <v>58275</v>
      </c>
      <c r="K34" s="32">
        <f>MROUND($E32*0.85,5)</f>
        <v>70765</v>
      </c>
      <c r="L34" s="14">
        <f>w_overall/E32*H34</f>
        <v>284.79939939939942</v>
      </c>
      <c r="M34" s="65" t="s">
        <v>162</v>
      </c>
    </row>
    <row r="35" spans="1:13" ht="25" customHeight="1">
      <c r="A35" s="55"/>
      <c r="B35" s="15"/>
      <c r="C35" s="11"/>
      <c r="D35" s="11"/>
      <c r="E35" s="11"/>
      <c r="F35" s="34">
        <f>(L35-w_bot-w_buffer-w_gap)/w_char-LEN(G35)</f>
        <v>1.2072459556330593</v>
      </c>
      <c r="G35" s="50" t="s">
        <v>163</v>
      </c>
      <c r="H35" s="25">
        <v>79630</v>
      </c>
      <c r="I35" s="13" t="s">
        <v>40</v>
      </c>
      <c r="J35" s="31">
        <f>MROUND($E32*0.9,5)</f>
        <v>74925</v>
      </c>
      <c r="K35" s="32">
        <f>MROUND($E32*1,5)</f>
        <v>83250</v>
      </c>
      <c r="L35" s="14">
        <f>w_overall/E32*H35</f>
        <v>372.08492492492496</v>
      </c>
      <c r="M35" s="65" t="s">
        <v>164</v>
      </c>
    </row>
    <row r="36" spans="1:13" ht="25" customHeight="1" thickBot="1">
      <c r="A36" s="55"/>
      <c r="B36" s="35"/>
      <c r="C36" s="36"/>
      <c r="D36" s="36"/>
      <c r="E36" s="36"/>
      <c r="F36" s="37"/>
      <c r="G36" s="38"/>
      <c r="H36" s="39"/>
      <c r="I36" s="40"/>
      <c r="J36" s="41"/>
      <c r="K36" s="42"/>
      <c r="L36" s="43"/>
      <c r="M36" s="59"/>
    </row>
    <row r="37" spans="1:13" ht="25" customHeight="1">
      <c r="A37" s="55"/>
      <c r="B37" s="16" t="s">
        <v>35</v>
      </c>
      <c r="C37" s="17">
        <f>D32+1</f>
        <v>74926</v>
      </c>
      <c r="D37" s="11">
        <f>E37*0.9</f>
        <v>126000</v>
      </c>
      <c r="E37" s="11">
        <v>140000</v>
      </c>
      <c r="F37" s="34">
        <f>(w_top-(L37+w_gap+w_buffer))/w_char-LEN(G37)</f>
        <v>1.0293778801843345</v>
      </c>
      <c r="G37" s="50" t="s">
        <v>45</v>
      </c>
      <c r="H37" s="25">
        <v>8500</v>
      </c>
      <c r="I37" s="13" t="s">
        <v>40</v>
      </c>
      <c r="J37" s="31">
        <f>MROUND($E37*0.005,5)</f>
        <v>700</v>
      </c>
      <c r="K37" s="32">
        <f>MROUND($E37*0.12,5)</f>
        <v>16800</v>
      </c>
      <c r="L37" s="14">
        <f>w_overall/E37*H37</f>
        <v>23.61785714285714</v>
      </c>
      <c r="M37" s="58" t="s">
        <v>110</v>
      </c>
    </row>
    <row r="38" spans="1:13" ht="25" customHeight="1">
      <c r="A38" s="55" t="s">
        <v>111</v>
      </c>
      <c r="B38" s="15"/>
      <c r="C38" s="11"/>
      <c r="D38" s="11"/>
      <c r="E38" s="11"/>
      <c r="F38" s="34">
        <f>(L38-w_gap)/w_char-LEN(G38)</f>
        <v>-1.2026497695852534</v>
      </c>
      <c r="G38" s="50" t="s">
        <v>183</v>
      </c>
      <c r="H38" s="25">
        <v>54900</v>
      </c>
      <c r="I38" s="13" t="s">
        <v>40</v>
      </c>
      <c r="J38" s="31">
        <f>MROUND($E37*0.3,5)</f>
        <v>42000</v>
      </c>
      <c r="K38" s="32">
        <f>MROUND($E37*0.45,5)</f>
        <v>63000</v>
      </c>
      <c r="L38" s="14">
        <f>w_overall/E37*H38</f>
        <v>152.54357142857143</v>
      </c>
      <c r="M38" s="58" t="s">
        <v>52</v>
      </c>
    </row>
    <row r="39" spans="1:13" ht="25" customHeight="1">
      <c r="A39" s="55"/>
      <c r="B39" s="15"/>
      <c r="C39" s="11"/>
      <c r="D39" s="11"/>
      <c r="E39" s="11"/>
      <c r="F39" s="34">
        <f>(L39-w_top-w_buffer-w_gap)/w_char-LEN(G39)</f>
        <v>-0.25302995391705707</v>
      </c>
      <c r="G39" s="52" t="s">
        <v>165</v>
      </c>
      <c r="H39" s="25">
        <v>116330</v>
      </c>
      <c r="I39" s="13" t="s">
        <v>40</v>
      </c>
      <c r="J39" s="31">
        <f>MROUND($E37*0.7,5)</f>
        <v>98000</v>
      </c>
      <c r="K39" s="32">
        <f>MROUND($E37*0.85,5)</f>
        <v>119000</v>
      </c>
      <c r="L39" s="14">
        <f>w_overall/E37*H39</f>
        <v>323.23121428571426</v>
      </c>
      <c r="M39" s="65" t="s">
        <v>166</v>
      </c>
    </row>
    <row r="40" spans="1:13" ht="25" customHeight="1">
      <c r="A40" s="55"/>
      <c r="B40" s="15"/>
      <c r="C40" s="11"/>
      <c r="D40" s="11"/>
      <c r="E40" s="11"/>
      <c r="F40" s="34">
        <f>(L40-w_bot-w_buffer-w_gap)/w_char-LEN(G40)</f>
        <v>10.138375576036861</v>
      </c>
      <c r="G40" s="50" t="s">
        <v>167</v>
      </c>
      <c r="H40" s="25">
        <v>135990</v>
      </c>
      <c r="I40" s="13" t="s">
        <v>40</v>
      </c>
      <c r="J40" s="31">
        <f>MROUND($E37*0.9,5)</f>
        <v>126000</v>
      </c>
      <c r="K40" s="32">
        <f>MROUND($E37*1,5)</f>
        <v>140000</v>
      </c>
      <c r="L40" s="14">
        <f>w_overall/E37*H40</f>
        <v>377.85792857142854</v>
      </c>
      <c r="M40" s="65" t="s">
        <v>168</v>
      </c>
    </row>
    <row r="41" spans="1:13" ht="35.25" customHeight="1" thickBot="1">
      <c r="A41" s="55"/>
      <c r="B41" s="35"/>
      <c r="C41" s="36"/>
      <c r="D41" s="36"/>
      <c r="E41" s="36"/>
      <c r="F41" s="37"/>
      <c r="G41" s="38"/>
      <c r="H41" s="39"/>
      <c r="I41" s="40"/>
      <c r="J41" s="41"/>
      <c r="K41" s="42"/>
      <c r="L41" s="43"/>
      <c r="M41" s="59"/>
    </row>
    <row r="42" spans="1:13" ht="25" customHeight="1">
      <c r="A42" s="55"/>
      <c r="B42" s="16" t="s">
        <v>36</v>
      </c>
      <c r="C42" s="17">
        <f>D37+1</f>
        <v>126001</v>
      </c>
      <c r="D42" s="11">
        <v>250000</v>
      </c>
      <c r="E42" s="21">
        <v>280000</v>
      </c>
      <c r="F42" s="34">
        <f>(w_top-(L42+w_gap+w_buffer))/w_char-LEN(G42)</f>
        <v>2.4351612903225792</v>
      </c>
      <c r="G42" s="74" t="s">
        <v>169</v>
      </c>
      <c r="H42" s="27">
        <v>33040</v>
      </c>
      <c r="I42" s="13" t="s">
        <v>40</v>
      </c>
      <c r="J42" s="31">
        <f>MROUND($E42*0.005,5)</f>
        <v>1400</v>
      </c>
      <c r="K42" s="32">
        <f>MROUND($E42*0.12,5)</f>
        <v>33600</v>
      </c>
      <c r="L42" s="14">
        <f>w_overall/E42*H42</f>
        <v>45.902000000000001</v>
      </c>
      <c r="M42" s="65" t="s">
        <v>170</v>
      </c>
    </row>
    <row r="43" spans="1:13" ht="25" customHeight="1">
      <c r="A43" s="55"/>
      <c r="B43" s="20"/>
      <c r="C43" s="21"/>
      <c r="D43" s="21"/>
      <c r="E43" s="21"/>
      <c r="F43" s="34">
        <f>(L43-w_gap)/w_char-LEN(G43)</f>
        <v>0.82301843317972256</v>
      </c>
      <c r="G43" s="77" t="s">
        <v>171</v>
      </c>
      <c r="H43" s="27">
        <v>118840</v>
      </c>
      <c r="I43" s="13" t="s">
        <v>40</v>
      </c>
      <c r="J43" s="31">
        <f>MROUND($E42*0.3,5)</f>
        <v>84000</v>
      </c>
      <c r="K43" s="32">
        <f>MROUND($E42*0.45,5)</f>
        <v>126000</v>
      </c>
      <c r="L43" s="14">
        <f>w_overall/E42*H43</f>
        <v>165.10271428571428</v>
      </c>
      <c r="M43" s="65" t="s">
        <v>172</v>
      </c>
    </row>
    <row r="44" spans="1:13" ht="25" customHeight="1">
      <c r="A44" s="55"/>
      <c r="B44" s="20"/>
      <c r="C44" s="21"/>
      <c r="D44" s="21"/>
      <c r="E44" s="21"/>
      <c r="F44" s="34">
        <f>(L44-w_top-w_buffer-w_gap)/w_char-LEN(G44)</f>
        <v>7.7404493087557569</v>
      </c>
      <c r="G44" s="19" t="s">
        <v>115</v>
      </c>
      <c r="H44" s="27">
        <v>214780</v>
      </c>
      <c r="I44" s="13" t="s">
        <v>40</v>
      </c>
      <c r="J44" s="31">
        <f>MROUND($E42*0.7,5)</f>
        <v>196000</v>
      </c>
      <c r="K44" s="32">
        <f>MROUND($E42*0.85,5)</f>
        <v>238000</v>
      </c>
      <c r="L44" s="14">
        <f>w_overall/E42*H44</f>
        <v>298.3907857142857</v>
      </c>
      <c r="M44" s="65" t="s">
        <v>125</v>
      </c>
    </row>
    <row r="45" spans="1:13" ht="25" customHeight="1">
      <c r="A45" s="55"/>
      <c r="B45" s="20"/>
      <c r="C45" s="21"/>
      <c r="D45" s="21"/>
      <c r="E45" s="21"/>
      <c r="F45" s="34">
        <f>(L45-w_bot-w_buffer-w_gap)/w_char-LEN(G45)</f>
        <v>6.258358294930872</v>
      </c>
      <c r="G45" s="19" t="s">
        <v>173</v>
      </c>
      <c r="H45" s="27">
        <v>263590</v>
      </c>
      <c r="I45" s="13" t="s">
        <v>40</v>
      </c>
      <c r="J45" s="31">
        <f>MROUND($E42*0.9,5)</f>
        <v>252000</v>
      </c>
      <c r="K45" s="32">
        <f>MROUND($E42*1,5)</f>
        <v>280000</v>
      </c>
      <c r="L45" s="14">
        <f>w_overall/E42*H45</f>
        <v>366.20182142857141</v>
      </c>
      <c r="M45" s="65" t="s">
        <v>174</v>
      </c>
    </row>
    <row r="46" spans="1:13" ht="25" customHeight="1" thickBot="1">
      <c r="A46" s="55"/>
      <c r="B46" s="35"/>
      <c r="C46" s="36"/>
      <c r="D46" s="36"/>
      <c r="E46" s="36"/>
      <c r="F46" s="37"/>
      <c r="G46" s="38"/>
      <c r="H46" s="39"/>
      <c r="I46" s="40"/>
      <c r="J46" s="41"/>
      <c r="K46" s="42"/>
      <c r="L46" s="43"/>
      <c r="M46" s="59"/>
    </row>
    <row r="47" spans="1:13" ht="25" customHeight="1">
      <c r="A47" s="55"/>
      <c r="B47" s="16" t="s">
        <v>37</v>
      </c>
      <c r="C47" s="17">
        <f>D42+1</f>
        <v>250001</v>
      </c>
      <c r="D47" s="11"/>
      <c r="E47" s="21">
        <v>500000</v>
      </c>
      <c r="F47" s="34">
        <f>(w_top-(L47+w_gap+w_buffer))/w_char-LEN(G47)</f>
        <v>-2.9851032258064514</v>
      </c>
      <c r="G47" s="74" t="s">
        <v>175</v>
      </c>
      <c r="H47" s="27">
        <v>54380</v>
      </c>
      <c r="I47" s="13" t="s">
        <v>40</v>
      </c>
      <c r="J47" s="31">
        <f>MROUND($E47*0.005,5)</f>
        <v>2500</v>
      </c>
      <c r="K47" s="32">
        <f>MROUND($E47*0.12,5)</f>
        <v>60000</v>
      </c>
      <c r="L47" s="14">
        <f>w_overall/E47*H47</f>
        <v>42.307639999999999</v>
      </c>
      <c r="M47" s="65" t="s">
        <v>176</v>
      </c>
    </row>
    <row r="48" spans="1:13" ht="25" customHeight="1">
      <c r="A48" s="55"/>
      <c r="B48" s="20"/>
      <c r="C48" s="21"/>
      <c r="D48" s="21"/>
      <c r="E48" s="21"/>
      <c r="F48" s="34">
        <f>(L48-w_gap)/w_char-LEN(G48)</f>
        <v>14.144974193548389</v>
      </c>
      <c r="G48" s="19" t="s">
        <v>115</v>
      </c>
      <c r="H48" s="27">
        <v>214780</v>
      </c>
      <c r="I48" s="13" t="s">
        <v>40</v>
      </c>
      <c r="J48" s="31">
        <f>MROUND($E47*0.3,5)</f>
        <v>150000</v>
      </c>
      <c r="K48" s="32">
        <f>MROUND($E47*0.45,5)</f>
        <v>225000</v>
      </c>
      <c r="L48" s="14">
        <f>w_overall/E47*H48</f>
        <v>167.09884000000002</v>
      </c>
      <c r="M48" s="65" t="s">
        <v>125</v>
      </c>
    </row>
    <row r="49" spans="1:13" ht="25" customHeight="1">
      <c r="A49" s="55"/>
      <c r="B49" s="20"/>
      <c r="C49" s="21"/>
      <c r="D49" s="21"/>
      <c r="E49" s="21"/>
      <c r="F49" s="34">
        <f>(L49-w_top-w_buffer-w_gap)/w_char-LEN(G49)</f>
        <v>2.1863483870967819</v>
      </c>
      <c r="G49" s="19" t="s">
        <v>177</v>
      </c>
      <c r="H49" s="27">
        <v>379120</v>
      </c>
      <c r="I49" s="13" t="s">
        <v>40</v>
      </c>
      <c r="J49" s="31">
        <f>MROUND($E47*0.7,5)</f>
        <v>350000</v>
      </c>
      <c r="K49" s="32">
        <f>MROUND($E47*0.85,5)</f>
        <v>425000</v>
      </c>
      <c r="L49" s="14">
        <f>w_overall/E47*H49</f>
        <v>294.95536000000004</v>
      </c>
      <c r="M49" s="65" t="s">
        <v>178</v>
      </c>
    </row>
    <row r="50" spans="1:13" ht="25" customHeight="1">
      <c r="A50" s="55"/>
      <c r="B50" s="20"/>
      <c r="C50" s="21"/>
      <c r="D50" s="21"/>
      <c r="E50" s="21"/>
      <c r="F50" s="34">
        <f>(L50-w_bot-w_buffer-w_gap)/w_char-LEN(G50)</f>
        <v>7.1420000000000066</v>
      </c>
      <c r="G50" s="51" t="s">
        <v>179</v>
      </c>
      <c r="H50" s="27">
        <v>461800</v>
      </c>
      <c r="I50" s="13" t="s">
        <v>40</v>
      </c>
      <c r="J50" s="31">
        <f>MROUND($E47*0.9,5)</f>
        <v>450000</v>
      </c>
      <c r="K50" s="32">
        <f>MROUND($E47*1,5)</f>
        <v>500000</v>
      </c>
      <c r="L50" s="14">
        <f>w_overall/E47*H50</f>
        <v>359.28040000000004</v>
      </c>
      <c r="M50" s="65" t="s">
        <v>180</v>
      </c>
    </row>
    <row r="51" spans="1:13" ht="25" customHeight="1" thickBot="1">
      <c r="A51" s="55"/>
      <c r="B51" s="35"/>
      <c r="C51" s="36"/>
      <c r="D51" s="36"/>
      <c r="E51" s="36"/>
      <c r="F51" s="37"/>
      <c r="G51" s="38"/>
      <c r="H51" s="39"/>
      <c r="I51" s="40"/>
      <c r="J51" s="41"/>
      <c r="K51" s="42"/>
      <c r="L51" s="43"/>
      <c r="M51" s="60"/>
    </row>
    <row r="52" spans="1:13" ht="25" customHeight="1">
      <c r="A52" s="55"/>
      <c r="B52" s="9"/>
      <c r="C52" s="9"/>
      <c r="D52" s="9"/>
      <c r="E52" s="9"/>
      <c r="F52" s="9"/>
      <c r="H52" s="9"/>
      <c r="I52" s="9"/>
      <c r="J52" s="9"/>
      <c r="K52" s="9"/>
      <c r="L52" s="9"/>
    </row>
    <row r="53" spans="1:13" ht="25" customHeight="1">
      <c r="A53" s="55"/>
      <c r="B53" s="9"/>
      <c r="C53" s="9"/>
      <c r="D53" s="9"/>
      <c r="E53" s="9"/>
      <c r="F53" s="9"/>
      <c r="H53" s="9"/>
      <c r="I53" s="9"/>
      <c r="J53" s="9"/>
      <c r="K53" s="9"/>
      <c r="L53" s="9"/>
    </row>
    <row r="54" spans="1:13" ht="25" customHeight="1">
      <c r="A54" s="55"/>
      <c r="B54" s="9"/>
      <c r="C54" s="9"/>
      <c r="D54" s="9"/>
      <c r="E54" s="9"/>
      <c r="F54" s="9"/>
      <c r="H54" s="9"/>
      <c r="I54" s="9"/>
      <c r="J54" s="9"/>
      <c r="K54" s="9"/>
      <c r="L54" s="9"/>
    </row>
    <row r="55" spans="1:13" ht="25" customHeight="1">
      <c r="A55" s="55"/>
      <c r="B55" s="9"/>
      <c r="C55" s="9"/>
      <c r="D55" s="9"/>
      <c r="E55" s="9"/>
      <c r="F55" s="9"/>
      <c r="H55" s="9"/>
      <c r="I55" s="9"/>
      <c r="J55" s="9"/>
      <c r="K55" s="9"/>
      <c r="L55" s="9"/>
    </row>
    <row r="56" spans="1:13" ht="25" customHeight="1">
      <c r="A56" s="55"/>
      <c r="B56" s="9"/>
      <c r="C56" s="9"/>
      <c r="D56" s="9"/>
      <c r="E56" s="9"/>
      <c r="F56" s="9"/>
      <c r="H56" s="9"/>
      <c r="I56" s="9"/>
      <c r="J56" s="9"/>
      <c r="K56" s="9"/>
      <c r="L56" s="9"/>
    </row>
    <row r="57" spans="1:13" ht="25" customHeight="1">
      <c r="A57" s="55"/>
      <c r="B57" s="9"/>
      <c r="C57" s="9"/>
      <c r="D57" s="9"/>
      <c r="E57" s="9"/>
      <c r="F57" s="9"/>
      <c r="H57" s="9"/>
      <c r="I57" s="9"/>
      <c r="J57" s="9"/>
      <c r="K57" s="9"/>
      <c r="L57" s="9"/>
    </row>
    <row r="58" spans="1:13" ht="25" customHeight="1">
      <c r="A58" s="55"/>
      <c r="B58" s="9"/>
      <c r="C58" s="9"/>
      <c r="D58" s="9"/>
      <c r="E58" s="9"/>
      <c r="F58" s="9"/>
      <c r="H58" s="9"/>
      <c r="I58" s="9"/>
      <c r="J58" s="9"/>
      <c r="K58" s="9"/>
      <c r="L58" s="9"/>
    </row>
    <row r="59" spans="1:13" ht="25" customHeight="1">
      <c r="A59" s="55"/>
      <c r="B59" s="9"/>
      <c r="C59" s="9"/>
      <c r="D59" s="9"/>
      <c r="E59" s="9"/>
      <c r="F59" s="9"/>
      <c r="H59" s="9"/>
      <c r="I59" s="9"/>
      <c r="J59" s="9"/>
      <c r="K59" s="9"/>
      <c r="L59" s="9"/>
    </row>
    <row r="60" spans="1:13" ht="25" customHeight="1">
      <c r="A60" s="55"/>
      <c r="B60" s="9"/>
      <c r="C60" s="9"/>
      <c r="D60" s="9"/>
      <c r="E60" s="9"/>
      <c r="F60" s="9"/>
      <c r="H60" s="9"/>
      <c r="I60" s="9"/>
      <c r="J60" s="9"/>
      <c r="K60" s="9"/>
      <c r="L60" s="9"/>
    </row>
    <row r="61" spans="1:13" ht="25" customHeight="1">
      <c r="A61" s="55"/>
      <c r="B61" s="9"/>
      <c r="C61" s="9"/>
      <c r="D61" s="9"/>
      <c r="E61" s="9"/>
      <c r="F61" s="9"/>
      <c r="H61" s="9"/>
      <c r="I61" s="9"/>
      <c r="J61" s="9"/>
      <c r="K61" s="9"/>
      <c r="L61" s="9"/>
    </row>
    <row r="62" spans="1:13" ht="25" customHeight="1">
      <c r="A62" s="55"/>
      <c r="B62" s="9"/>
      <c r="C62" s="9"/>
      <c r="D62" s="9"/>
      <c r="E62" s="9"/>
      <c r="F62" s="9"/>
      <c r="H62" s="9"/>
      <c r="I62" s="9"/>
      <c r="J62" s="9"/>
      <c r="K62" s="9"/>
      <c r="L62" s="9"/>
    </row>
    <row r="63" spans="1:13" ht="25" customHeight="1">
      <c r="A63" s="55"/>
      <c r="B63" s="9"/>
      <c r="C63" s="9"/>
      <c r="D63" s="9"/>
      <c r="E63" s="9"/>
      <c r="F63" s="9"/>
      <c r="H63" s="9"/>
      <c r="I63" s="9"/>
      <c r="J63" s="9"/>
      <c r="K63" s="9"/>
      <c r="L63" s="9"/>
    </row>
    <row r="64" spans="1:13" ht="25" customHeight="1">
      <c r="A64" s="55"/>
      <c r="B64" s="9"/>
      <c r="C64" s="9"/>
      <c r="D64" s="9"/>
      <c r="E64" s="9"/>
      <c r="F64" s="9"/>
      <c r="H64" s="9"/>
      <c r="I64" s="9"/>
      <c r="J64" s="9"/>
      <c r="K64" s="9"/>
      <c r="L64" s="9"/>
    </row>
    <row r="65" spans="1:12" ht="25" customHeight="1">
      <c r="A65" s="55"/>
      <c r="B65" s="9"/>
      <c r="C65" s="9"/>
      <c r="D65" s="9"/>
      <c r="E65" s="9"/>
      <c r="F65" s="9"/>
      <c r="H65" s="9"/>
      <c r="I65" s="9"/>
      <c r="J65" s="9"/>
      <c r="K65" s="9"/>
      <c r="L65" s="9"/>
    </row>
    <row r="66" spans="1:12" ht="25" customHeight="1">
      <c r="A66" s="55"/>
      <c r="B66" s="9"/>
      <c r="C66" s="9"/>
      <c r="D66" s="9"/>
      <c r="E66" s="9"/>
      <c r="F66" s="9"/>
      <c r="H66" s="9"/>
      <c r="I66" s="9"/>
      <c r="J66" s="9"/>
      <c r="K66" s="9"/>
      <c r="L66" s="9"/>
    </row>
    <row r="67" spans="1:12" ht="25" customHeight="1">
      <c r="A67" s="55"/>
      <c r="B67" s="9"/>
      <c r="C67" s="9"/>
      <c r="D67" s="9"/>
      <c r="E67" s="9"/>
      <c r="F67" s="9"/>
      <c r="H67" s="9"/>
      <c r="I67" s="9"/>
      <c r="J67" s="9"/>
      <c r="K67" s="9"/>
      <c r="L67" s="9"/>
    </row>
    <row r="68" spans="1:12" ht="25" customHeight="1">
      <c r="A68" s="55"/>
      <c r="B68" s="9"/>
      <c r="C68" s="9"/>
      <c r="D68" s="9"/>
      <c r="E68" s="9"/>
      <c r="F68" s="9"/>
      <c r="H68" s="9"/>
      <c r="I68" s="9"/>
      <c r="J68" s="9"/>
      <c r="K68" s="9"/>
      <c r="L68" s="9"/>
    </row>
    <row r="69" spans="1:12" ht="25" customHeight="1">
      <c r="A69" s="55"/>
      <c r="B69" s="9"/>
      <c r="C69" s="9"/>
      <c r="D69" s="9"/>
      <c r="E69" s="9"/>
      <c r="F69" s="9"/>
      <c r="H69" s="9"/>
      <c r="I69" s="9"/>
      <c r="J69" s="9"/>
      <c r="K69" s="9"/>
      <c r="L69" s="9"/>
    </row>
    <row r="70" spans="1:12" ht="25" customHeight="1">
      <c r="A70" s="55"/>
      <c r="B70" s="9"/>
      <c r="C70" s="9"/>
      <c r="D70" s="9"/>
      <c r="E70" s="9"/>
      <c r="F70" s="9"/>
      <c r="H70" s="9"/>
      <c r="I70" s="9"/>
      <c r="J70" s="9"/>
      <c r="K70" s="9"/>
      <c r="L70" s="9"/>
    </row>
    <row r="71" spans="1:12" ht="25" customHeight="1">
      <c r="A71" s="55"/>
      <c r="B71" s="9"/>
      <c r="C71" s="9"/>
      <c r="D71" s="9"/>
      <c r="E71" s="9"/>
      <c r="F71" s="9"/>
      <c r="H71" s="9"/>
      <c r="I71" s="9"/>
      <c r="J71" s="9"/>
      <c r="K71" s="9"/>
      <c r="L71" s="9"/>
    </row>
    <row r="72" spans="1:12" ht="25" customHeight="1">
      <c r="A72" s="55"/>
      <c r="B72" s="9"/>
      <c r="C72" s="9"/>
      <c r="D72" s="9"/>
      <c r="E72" s="9"/>
      <c r="F72" s="9"/>
      <c r="H72" s="9"/>
      <c r="I72" s="9"/>
      <c r="J72" s="9"/>
      <c r="K72" s="9"/>
      <c r="L72" s="9"/>
    </row>
    <row r="73" spans="1:12" ht="25" customHeight="1">
      <c r="A73" s="55"/>
      <c r="B73" s="9"/>
      <c r="C73" s="9"/>
      <c r="D73" s="9"/>
      <c r="E73" s="9"/>
      <c r="F73" s="9"/>
      <c r="H73" s="9"/>
      <c r="I73" s="9"/>
      <c r="J73" s="9"/>
      <c r="K73" s="9"/>
      <c r="L73" s="9"/>
    </row>
    <row r="74" spans="1:12" ht="25" customHeight="1">
      <c r="A74" s="55"/>
      <c r="B74" s="9"/>
      <c r="C74" s="9"/>
      <c r="D74" s="9"/>
      <c r="E74" s="9"/>
      <c r="F74" s="9"/>
      <c r="H74" s="9"/>
      <c r="I74" s="9"/>
      <c r="J74" s="9"/>
      <c r="K74" s="9"/>
      <c r="L74" s="9"/>
    </row>
    <row r="75" spans="1:12" ht="25" customHeight="1">
      <c r="A75" s="55"/>
      <c r="B75" s="9"/>
      <c r="C75" s="9"/>
      <c r="D75" s="9"/>
      <c r="E75" s="9"/>
      <c r="F75" s="9"/>
      <c r="H75" s="9"/>
      <c r="I75" s="9"/>
      <c r="J75" s="9"/>
      <c r="K75" s="9"/>
      <c r="L75" s="9"/>
    </row>
    <row r="76" spans="1:12" ht="25" customHeight="1">
      <c r="A76" s="55"/>
      <c r="B76" s="9"/>
      <c r="C76" s="9"/>
      <c r="D76" s="9"/>
      <c r="E76" s="9"/>
      <c r="F76" s="9"/>
      <c r="H76" s="9"/>
      <c r="I76" s="9"/>
      <c r="J76" s="9"/>
      <c r="K76" s="9"/>
      <c r="L76" s="9"/>
    </row>
    <row r="77" spans="1:12" ht="25" customHeight="1">
      <c r="A77" s="55"/>
      <c r="B77" s="9"/>
      <c r="C77" s="9"/>
      <c r="D77" s="9"/>
      <c r="E77" s="9"/>
      <c r="F77" s="9"/>
      <c r="H77" s="9"/>
      <c r="I77" s="9"/>
      <c r="J77" s="9"/>
      <c r="K77" s="9"/>
      <c r="L77" s="9"/>
    </row>
    <row r="78" spans="1:12" ht="25" customHeight="1">
      <c r="A78" s="55"/>
      <c r="B78" s="9"/>
      <c r="C78" s="9"/>
      <c r="D78" s="9"/>
      <c r="E78" s="9"/>
      <c r="F78" s="9"/>
      <c r="H78" s="9"/>
      <c r="I78" s="9"/>
      <c r="J78" s="9"/>
      <c r="K78" s="9"/>
      <c r="L78" s="9"/>
    </row>
    <row r="79" spans="1:12" ht="25" customHeight="1">
      <c r="A79" s="55"/>
      <c r="B79" s="9"/>
      <c r="C79" s="9"/>
      <c r="D79" s="9"/>
      <c r="E79" s="9"/>
      <c r="F79" s="9"/>
      <c r="H79" s="9"/>
      <c r="I79" s="9"/>
      <c r="J79" s="9"/>
      <c r="K79" s="9"/>
      <c r="L79" s="9"/>
    </row>
    <row r="80" spans="1:12" ht="25" customHeight="1">
      <c r="A80" s="55"/>
      <c r="B80" s="9"/>
      <c r="C80" s="9"/>
      <c r="D80" s="9"/>
      <c r="E80" s="9"/>
      <c r="F80" s="9"/>
      <c r="H80" s="9"/>
      <c r="I80" s="9"/>
      <c r="J80" s="9"/>
      <c r="K80" s="9"/>
      <c r="L80" s="9"/>
    </row>
    <row r="81" spans="1:12" ht="25" customHeight="1">
      <c r="A81" s="55"/>
      <c r="B81" s="9"/>
      <c r="C81" s="9"/>
      <c r="D81" s="9"/>
      <c r="E81" s="9"/>
      <c r="F81" s="9"/>
      <c r="H81" s="9"/>
      <c r="I81" s="9"/>
      <c r="J81" s="9"/>
      <c r="K81" s="9"/>
      <c r="L81" s="9"/>
    </row>
    <row r="82" spans="1:12" ht="25" customHeight="1">
      <c r="A82" s="55"/>
      <c r="B82" s="9"/>
      <c r="C82" s="9"/>
      <c r="D82" s="9"/>
      <c r="E82" s="9"/>
      <c r="F82" s="9"/>
      <c r="H82" s="9"/>
      <c r="I82" s="9"/>
      <c r="J82" s="9"/>
      <c r="K82" s="9"/>
      <c r="L82" s="9"/>
    </row>
    <row r="83" spans="1:12" ht="25" customHeight="1">
      <c r="A83" s="55"/>
      <c r="B83" s="9"/>
      <c r="C83" s="9"/>
      <c r="D83" s="9"/>
      <c r="E83" s="9"/>
      <c r="F83" s="9"/>
      <c r="H83" s="9"/>
      <c r="I83" s="9"/>
      <c r="J83" s="9"/>
      <c r="K83" s="9"/>
      <c r="L83" s="9"/>
    </row>
    <row r="84" spans="1:12" ht="25" customHeight="1">
      <c r="A84" s="55"/>
      <c r="B84" s="9"/>
      <c r="C84" s="9"/>
      <c r="D84" s="9"/>
      <c r="E84" s="9"/>
      <c r="F84" s="9"/>
      <c r="H84" s="9"/>
      <c r="I84" s="9"/>
      <c r="J84" s="9"/>
      <c r="K84" s="9"/>
      <c r="L84" s="9"/>
    </row>
    <row r="85" spans="1:12" ht="25" customHeight="1">
      <c r="A85" s="55"/>
      <c r="B85" s="9"/>
      <c r="C85" s="9"/>
      <c r="D85" s="9"/>
      <c r="E85" s="9"/>
      <c r="F85" s="9"/>
      <c r="H85" s="9"/>
      <c r="I85" s="9"/>
      <c r="J85" s="9"/>
      <c r="K85" s="9"/>
      <c r="L85" s="9"/>
    </row>
    <row r="86" spans="1:12" ht="25" customHeight="1">
      <c r="A86" s="55"/>
      <c r="B86" s="9"/>
      <c r="C86" s="9"/>
      <c r="D86" s="9"/>
      <c r="E86" s="9"/>
      <c r="F86" s="9"/>
      <c r="H86" s="9"/>
      <c r="I86" s="9"/>
      <c r="J86" s="9"/>
      <c r="K86" s="9"/>
      <c r="L86" s="9"/>
    </row>
    <row r="87" spans="1:12" ht="25" customHeight="1">
      <c r="A87" s="55"/>
      <c r="B87" s="9"/>
      <c r="C87" s="9"/>
      <c r="D87" s="9"/>
      <c r="E87" s="9"/>
      <c r="F87" s="9"/>
      <c r="H87" s="9"/>
      <c r="I87" s="9"/>
      <c r="J87" s="9"/>
      <c r="K87" s="9"/>
      <c r="L87" s="9"/>
    </row>
    <row r="88" spans="1:12" ht="25" customHeight="1">
      <c r="A88" s="55"/>
      <c r="B88" s="9"/>
      <c r="C88" s="9"/>
      <c r="D88" s="9"/>
      <c r="E88" s="9"/>
      <c r="F88" s="9"/>
      <c r="H88" s="9"/>
      <c r="I88" s="9"/>
      <c r="J88" s="9"/>
      <c r="K88" s="9"/>
      <c r="L88" s="9"/>
    </row>
    <row r="89" spans="1:12" ht="25" customHeight="1">
      <c r="A89" s="55"/>
      <c r="B89" s="9"/>
      <c r="C89" s="9"/>
      <c r="D89" s="9"/>
      <c r="E89" s="9"/>
      <c r="F89" s="9"/>
      <c r="H89" s="9"/>
      <c r="I89" s="9"/>
      <c r="J89" s="9"/>
      <c r="K89" s="9"/>
      <c r="L89" s="9"/>
    </row>
    <row r="90" spans="1:12" ht="25" customHeight="1">
      <c r="A90" s="55"/>
      <c r="B90" s="9"/>
      <c r="C90" s="9"/>
      <c r="D90" s="9"/>
      <c r="E90" s="9"/>
      <c r="F90" s="9"/>
      <c r="H90" s="9"/>
      <c r="I90" s="9"/>
      <c r="J90" s="9"/>
      <c r="K90" s="9"/>
      <c r="L90" s="9"/>
    </row>
    <row r="91" spans="1:12" ht="25" customHeight="1">
      <c r="A91" s="55"/>
      <c r="B91" s="9"/>
      <c r="C91" s="9"/>
      <c r="D91" s="9"/>
      <c r="E91" s="9"/>
      <c r="F91" s="9"/>
      <c r="H91" s="9"/>
      <c r="I91" s="9"/>
      <c r="J91" s="9"/>
      <c r="K91" s="9"/>
      <c r="L91" s="9"/>
    </row>
    <row r="92" spans="1:12" ht="25" customHeight="1">
      <c r="A92" s="55"/>
      <c r="B92" s="9"/>
      <c r="C92" s="9"/>
      <c r="D92" s="9"/>
      <c r="E92" s="9"/>
      <c r="F92" s="9"/>
      <c r="H92" s="9"/>
      <c r="I92" s="9"/>
      <c r="J92" s="9"/>
      <c r="K92" s="9"/>
      <c r="L92" s="9"/>
    </row>
    <row r="93" spans="1:12" ht="25" customHeight="1">
      <c r="A93" s="55"/>
      <c r="B93" s="9"/>
      <c r="C93" s="9"/>
      <c r="D93" s="9"/>
      <c r="E93" s="9"/>
      <c r="F93" s="9"/>
      <c r="H93" s="9"/>
      <c r="I93" s="9"/>
      <c r="J93" s="9"/>
      <c r="K93" s="9"/>
      <c r="L93" s="9"/>
    </row>
    <row r="94" spans="1:12" ht="25" customHeight="1">
      <c r="A94" s="55"/>
      <c r="B94" s="9"/>
      <c r="C94" s="9"/>
      <c r="D94" s="9"/>
      <c r="E94" s="9"/>
      <c r="F94" s="9"/>
      <c r="H94" s="9"/>
      <c r="I94" s="9"/>
      <c r="J94" s="9"/>
      <c r="K94" s="9"/>
      <c r="L94" s="9"/>
    </row>
    <row r="95" spans="1:12" ht="25" customHeight="1">
      <c r="A95" s="55"/>
      <c r="B95" s="9"/>
      <c r="C95" s="9"/>
      <c r="D95" s="9"/>
      <c r="E95" s="9"/>
      <c r="F95" s="9"/>
      <c r="H95" s="9"/>
      <c r="I95" s="9"/>
      <c r="J95" s="9"/>
      <c r="K95" s="9"/>
      <c r="L95" s="9"/>
    </row>
    <row r="96" spans="1:12" ht="25" customHeight="1">
      <c r="A96" s="55"/>
      <c r="B96" s="9"/>
      <c r="C96" s="9"/>
      <c r="D96" s="9"/>
      <c r="E96" s="9"/>
      <c r="F96" s="9"/>
      <c r="H96" s="9"/>
      <c r="I96" s="9"/>
      <c r="J96" s="9"/>
      <c r="K96" s="9"/>
      <c r="L96" s="9"/>
    </row>
    <row r="97" spans="1:12" ht="25" customHeight="1">
      <c r="A97" s="55"/>
      <c r="B97" s="9"/>
      <c r="C97" s="9"/>
      <c r="D97" s="9"/>
      <c r="E97" s="9"/>
      <c r="F97" s="9"/>
      <c r="H97" s="9"/>
      <c r="I97" s="9"/>
      <c r="J97" s="9"/>
      <c r="K97" s="9"/>
      <c r="L97" s="9"/>
    </row>
    <row r="98" spans="1:12" ht="25" customHeight="1">
      <c r="A98" s="55"/>
      <c r="B98" s="9"/>
      <c r="C98" s="9"/>
      <c r="D98" s="9"/>
      <c r="E98" s="9"/>
      <c r="F98" s="9"/>
      <c r="H98" s="9"/>
      <c r="I98" s="9"/>
      <c r="J98" s="9"/>
      <c r="K98" s="9"/>
      <c r="L98" s="9"/>
    </row>
    <row r="99" spans="1:12" ht="25" customHeight="1">
      <c r="A99" s="55"/>
      <c r="B99" s="9"/>
      <c r="C99" s="9"/>
      <c r="D99" s="9"/>
      <c r="E99" s="9"/>
      <c r="F99" s="9"/>
      <c r="H99" s="9"/>
      <c r="I99" s="9"/>
      <c r="J99" s="9"/>
      <c r="K99" s="9"/>
      <c r="L99" s="9"/>
    </row>
    <row r="100" spans="1:12" ht="25" customHeight="1">
      <c r="A100" s="55"/>
      <c r="B100" s="9"/>
      <c r="C100" s="9"/>
      <c r="D100" s="9"/>
      <c r="E100" s="9"/>
      <c r="F100" s="9"/>
      <c r="H100" s="9"/>
      <c r="I100" s="9"/>
      <c r="J100" s="9"/>
      <c r="K100" s="9"/>
      <c r="L100" s="9"/>
    </row>
    <row r="101" spans="1:12" ht="25" customHeight="1">
      <c r="A101" s="55"/>
      <c r="B101" s="9"/>
      <c r="C101" s="9"/>
      <c r="D101" s="9"/>
      <c r="E101" s="9"/>
      <c r="F101" s="9"/>
      <c r="H101" s="9"/>
      <c r="I101" s="9"/>
      <c r="J101" s="9"/>
      <c r="K101" s="9"/>
      <c r="L101" s="9"/>
    </row>
    <row r="102" spans="1:12" ht="25" customHeight="1">
      <c r="A102" s="55"/>
      <c r="B102" s="9"/>
      <c r="C102" s="9"/>
      <c r="D102" s="9"/>
      <c r="E102" s="9"/>
      <c r="F102" s="9"/>
      <c r="H102" s="9"/>
      <c r="I102" s="9"/>
      <c r="J102" s="9"/>
      <c r="K102" s="9"/>
      <c r="L102" s="9"/>
    </row>
    <row r="103" spans="1:12" ht="25" customHeight="1">
      <c r="A103" s="55"/>
      <c r="B103" s="9"/>
      <c r="C103" s="9"/>
      <c r="D103" s="9"/>
      <c r="E103" s="9"/>
      <c r="F103" s="9"/>
      <c r="H103" s="9"/>
      <c r="I103" s="9"/>
      <c r="J103" s="9"/>
      <c r="K103" s="9"/>
      <c r="L103" s="9"/>
    </row>
    <row r="104" spans="1:12" ht="25" customHeight="1">
      <c r="A104" s="55"/>
      <c r="B104" s="9"/>
      <c r="C104" s="9"/>
      <c r="D104" s="9"/>
      <c r="E104" s="9"/>
      <c r="F104" s="9"/>
      <c r="H104" s="9"/>
      <c r="I104" s="9"/>
      <c r="J104" s="9"/>
      <c r="K104" s="9"/>
      <c r="L104" s="9"/>
    </row>
    <row r="105" spans="1:12" ht="25" customHeight="1">
      <c r="A105" s="55"/>
      <c r="B105" s="9"/>
      <c r="C105" s="9"/>
      <c r="D105" s="9"/>
      <c r="E105" s="9"/>
      <c r="F105" s="9"/>
      <c r="H105" s="9"/>
      <c r="I105" s="9"/>
      <c r="J105" s="9"/>
      <c r="K105" s="9"/>
      <c r="L105" s="9"/>
    </row>
    <row r="106" spans="1:12" ht="25" customHeight="1">
      <c r="A106" s="55"/>
      <c r="B106" s="9"/>
      <c r="C106" s="9"/>
      <c r="D106" s="9"/>
      <c r="E106" s="9"/>
      <c r="F106" s="9"/>
      <c r="H106" s="9"/>
      <c r="I106" s="9"/>
      <c r="J106" s="9"/>
      <c r="K106" s="9"/>
      <c r="L106" s="9"/>
    </row>
    <row r="107" spans="1:12" ht="25" customHeight="1">
      <c r="A107" s="55"/>
      <c r="B107" s="9"/>
      <c r="C107" s="9"/>
      <c r="D107" s="9"/>
      <c r="E107" s="9"/>
      <c r="F107" s="9"/>
      <c r="H107" s="9"/>
      <c r="I107" s="9"/>
      <c r="J107" s="9"/>
      <c r="K107" s="9"/>
      <c r="L107" s="9"/>
    </row>
    <row r="108" spans="1:12" ht="25" customHeight="1">
      <c r="A108" s="55"/>
      <c r="B108" s="9"/>
      <c r="C108" s="9"/>
      <c r="D108" s="9"/>
      <c r="E108" s="9"/>
      <c r="F108" s="9"/>
      <c r="H108" s="9"/>
      <c r="I108" s="9"/>
      <c r="J108" s="9"/>
      <c r="K108" s="9"/>
      <c r="L108" s="9"/>
    </row>
    <row r="109" spans="1:12" ht="25" customHeight="1">
      <c r="A109" s="55"/>
      <c r="B109" s="9"/>
      <c r="C109" s="9"/>
      <c r="D109" s="9"/>
      <c r="E109" s="9"/>
      <c r="F109" s="9"/>
      <c r="H109" s="9"/>
      <c r="I109" s="9"/>
      <c r="J109" s="9"/>
      <c r="K109" s="9"/>
      <c r="L109" s="9"/>
    </row>
    <row r="110" spans="1:12" ht="25" customHeight="1">
      <c r="A110" s="55"/>
      <c r="B110" s="9"/>
      <c r="C110" s="9"/>
      <c r="D110" s="9"/>
      <c r="E110" s="9"/>
      <c r="F110" s="9"/>
      <c r="H110" s="9"/>
      <c r="I110" s="9"/>
      <c r="J110" s="9"/>
      <c r="K110" s="9"/>
      <c r="L110" s="9"/>
    </row>
    <row r="111" spans="1:12" ht="25" customHeight="1">
      <c r="A111" s="55"/>
      <c r="B111" s="9"/>
      <c r="C111" s="9"/>
      <c r="D111" s="9"/>
      <c r="E111" s="9"/>
      <c r="F111" s="9"/>
      <c r="H111" s="9"/>
      <c r="I111" s="9"/>
      <c r="J111" s="9"/>
      <c r="K111" s="9"/>
      <c r="L111" s="9"/>
    </row>
    <row r="112" spans="1:12" ht="25" customHeight="1">
      <c r="A112" s="55"/>
      <c r="B112" s="9"/>
      <c r="C112" s="9"/>
      <c r="D112" s="9"/>
      <c r="E112" s="9"/>
      <c r="F112" s="9"/>
      <c r="H112" s="9"/>
      <c r="I112" s="9"/>
      <c r="J112" s="9"/>
      <c r="K112" s="9"/>
      <c r="L112" s="9"/>
    </row>
    <row r="113" spans="1:12" ht="25" customHeight="1">
      <c r="A113" s="55"/>
      <c r="B113" s="9"/>
      <c r="C113" s="9"/>
      <c r="D113" s="9"/>
      <c r="E113" s="9"/>
      <c r="F113" s="9"/>
      <c r="H113" s="9"/>
      <c r="I113" s="9"/>
      <c r="J113" s="9"/>
      <c r="K113" s="9"/>
      <c r="L113" s="9"/>
    </row>
    <row r="114" spans="1:12" ht="25" customHeight="1">
      <c r="A114" s="55"/>
      <c r="B114" s="9"/>
      <c r="C114" s="9"/>
      <c r="D114" s="9"/>
      <c r="E114" s="9"/>
      <c r="F114" s="9"/>
      <c r="H114" s="9"/>
      <c r="I114" s="9"/>
      <c r="J114" s="9"/>
      <c r="K114" s="9"/>
      <c r="L114" s="9"/>
    </row>
    <row r="115" spans="1:12" ht="25" customHeight="1">
      <c r="A115" s="55"/>
      <c r="B115" s="9"/>
      <c r="C115" s="9"/>
      <c r="D115" s="9"/>
      <c r="E115" s="9"/>
      <c r="F115" s="9"/>
      <c r="H115" s="9"/>
      <c r="I115" s="9"/>
      <c r="J115" s="9"/>
      <c r="K115" s="9"/>
      <c r="L115" s="9"/>
    </row>
    <row r="116" spans="1:12" ht="25" customHeight="1">
      <c r="A116" s="55"/>
      <c r="B116" s="9"/>
      <c r="C116" s="9"/>
      <c r="D116" s="9"/>
      <c r="E116" s="9"/>
      <c r="F116" s="9"/>
      <c r="H116" s="9"/>
      <c r="I116" s="9"/>
      <c r="J116" s="9"/>
      <c r="K116" s="9"/>
      <c r="L116" s="9"/>
    </row>
    <row r="117" spans="1:12" ht="25" customHeight="1">
      <c r="A117" s="55"/>
      <c r="B117" s="9"/>
      <c r="C117" s="9"/>
      <c r="D117" s="9"/>
      <c r="E117" s="9"/>
      <c r="F117" s="9"/>
      <c r="H117" s="9"/>
      <c r="I117" s="9"/>
      <c r="J117" s="9"/>
      <c r="K117" s="9"/>
      <c r="L117" s="9"/>
    </row>
    <row r="118" spans="1:12" ht="25" customHeight="1">
      <c r="A118" s="55"/>
      <c r="B118" s="9"/>
      <c r="C118" s="9"/>
      <c r="D118" s="9"/>
      <c r="E118" s="9"/>
      <c r="F118" s="9"/>
      <c r="H118" s="9"/>
      <c r="I118" s="9"/>
      <c r="J118" s="9"/>
      <c r="K118" s="9"/>
      <c r="L118" s="9"/>
    </row>
    <row r="119" spans="1:12" ht="25" customHeight="1">
      <c r="A119" s="55"/>
      <c r="B119" s="9"/>
      <c r="C119" s="9"/>
      <c r="D119" s="9"/>
      <c r="E119" s="9"/>
      <c r="F119" s="9"/>
      <c r="H119" s="9"/>
      <c r="I119" s="9"/>
      <c r="J119" s="9"/>
      <c r="K119" s="9"/>
      <c r="L119" s="9"/>
    </row>
    <row r="120" spans="1:12" ht="25" customHeight="1">
      <c r="A120" s="55"/>
      <c r="B120" s="9"/>
      <c r="C120" s="9"/>
      <c r="D120" s="9"/>
      <c r="E120" s="9"/>
      <c r="F120" s="9"/>
      <c r="H120" s="9"/>
      <c r="I120" s="9"/>
      <c r="J120" s="9"/>
      <c r="K120" s="9"/>
      <c r="L120" s="9"/>
    </row>
    <row r="121" spans="1:12" ht="25" customHeight="1">
      <c r="A121" s="55"/>
      <c r="B121" s="9"/>
      <c r="C121" s="9"/>
      <c r="D121" s="9"/>
      <c r="E121" s="9"/>
      <c r="F121" s="9"/>
      <c r="H121" s="9"/>
      <c r="I121" s="9"/>
      <c r="J121" s="9"/>
      <c r="K121" s="9"/>
      <c r="L121" s="9"/>
    </row>
    <row r="122" spans="1:12" ht="25" customHeight="1">
      <c r="A122" s="55"/>
      <c r="B122" s="9"/>
      <c r="C122" s="9"/>
      <c r="D122" s="9"/>
      <c r="E122" s="9"/>
      <c r="F122" s="9"/>
      <c r="H122" s="9"/>
      <c r="I122" s="9"/>
      <c r="J122" s="9"/>
      <c r="K122" s="9"/>
      <c r="L122" s="9"/>
    </row>
    <row r="123" spans="1:12" ht="25" customHeight="1">
      <c r="A123" s="55"/>
      <c r="B123" s="9"/>
      <c r="C123" s="9"/>
      <c r="D123" s="9"/>
      <c r="E123" s="9"/>
      <c r="F123" s="9"/>
      <c r="H123" s="9"/>
      <c r="I123" s="9"/>
      <c r="J123" s="9"/>
      <c r="K123" s="9"/>
      <c r="L123" s="9"/>
    </row>
    <row r="124" spans="1:12" ht="25" customHeight="1">
      <c r="A124" s="55"/>
      <c r="B124" s="9"/>
      <c r="C124" s="9"/>
      <c r="D124" s="9"/>
      <c r="E124" s="9"/>
      <c r="F124" s="9"/>
      <c r="H124" s="9"/>
      <c r="I124" s="9"/>
      <c r="J124" s="9"/>
      <c r="K124" s="9"/>
      <c r="L124" s="9"/>
    </row>
    <row r="125" spans="1:12" ht="25" customHeight="1">
      <c r="A125" s="55"/>
      <c r="B125" s="9"/>
      <c r="C125" s="9"/>
      <c r="D125" s="9"/>
      <c r="E125" s="9"/>
      <c r="F125" s="9"/>
      <c r="H125" s="9"/>
      <c r="I125" s="9"/>
      <c r="J125" s="9"/>
      <c r="K125" s="9"/>
      <c r="L125" s="9"/>
    </row>
    <row r="126" spans="1:12" ht="25" customHeight="1">
      <c r="A126" s="55"/>
      <c r="B126" s="9"/>
      <c r="C126" s="9"/>
      <c r="D126" s="9"/>
      <c r="E126" s="9"/>
      <c r="F126" s="9"/>
      <c r="H126" s="9"/>
      <c r="I126" s="9"/>
      <c r="J126" s="9"/>
      <c r="K126" s="9"/>
      <c r="L126" s="9"/>
    </row>
    <row r="127" spans="1:12" ht="25" customHeight="1">
      <c r="A127" s="55"/>
      <c r="B127" s="9"/>
      <c r="C127" s="9"/>
      <c r="D127" s="9"/>
      <c r="E127" s="9"/>
      <c r="F127" s="9"/>
      <c r="H127" s="9"/>
      <c r="I127" s="9"/>
      <c r="J127" s="9"/>
      <c r="K127" s="9"/>
      <c r="L127" s="9"/>
    </row>
    <row r="128" spans="1:12" ht="25" customHeight="1">
      <c r="A128" s="55"/>
      <c r="B128" s="9"/>
      <c r="C128" s="9"/>
      <c r="D128" s="9"/>
      <c r="E128" s="9"/>
      <c r="F128" s="9"/>
      <c r="H128" s="9"/>
      <c r="I128" s="9"/>
      <c r="J128" s="9"/>
      <c r="K128" s="9"/>
      <c r="L128" s="9"/>
    </row>
    <row r="129" spans="1:12" ht="25" customHeight="1">
      <c r="A129" s="55"/>
      <c r="B129" s="9"/>
      <c r="C129" s="9"/>
      <c r="D129" s="9"/>
      <c r="E129" s="9"/>
      <c r="F129" s="9"/>
      <c r="H129" s="9"/>
      <c r="I129" s="9"/>
      <c r="J129" s="9"/>
      <c r="K129" s="9"/>
      <c r="L129" s="9"/>
    </row>
    <row r="130" spans="1:12" ht="25" customHeight="1">
      <c r="B130" s="9"/>
      <c r="C130" s="9"/>
      <c r="D130" s="9"/>
      <c r="E130" s="9"/>
      <c r="F130" s="9"/>
      <c r="H130" s="9"/>
      <c r="I130" s="9"/>
      <c r="J130" s="9"/>
      <c r="K130" s="9"/>
      <c r="L130" s="9"/>
    </row>
    <row r="131" spans="1:12" ht="25" customHeight="1">
      <c r="B131" s="9"/>
      <c r="C131" s="9"/>
      <c r="D131" s="9"/>
      <c r="E131" s="9"/>
      <c r="F131" s="9"/>
      <c r="H131" s="9"/>
      <c r="I131" s="9"/>
      <c r="J131" s="9"/>
      <c r="K131" s="9"/>
      <c r="L131" s="9"/>
    </row>
    <row r="132" spans="1:12" ht="25" customHeight="1">
      <c r="B132" s="9"/>
      <c r="C132" s="9"/>
      <c r="D132" s="9"/>
      <c r="E132" s="9"/>
      <c r="F132" s="9"/>
      <c r="H132" s="9"/>
      <c r="I132" s="9"/>
      <c r="J132" s="9"/>
      <c r="K132" s="9"/>
      <c r="L132" s="9"/>
    </row>
    <row r="133" spans="1:12" ht="25" customHeight="1">
      <c r="B133" s="9"/>
      <c r="C133" s="9"/>
      <c r="D133" s="9"/>
      <c r="E133" s="9"/>
      <c r="F133" s="9"/>
      <c r="H133" s="9"/>
      <c r="I133" s="9"/>
      <c r="J133" s="9"/>
      <c r="K133" s="9"/>
      <c r="L133" s="9"/>
    </row>
    <row r="134" spans="1:12" ht="25" customHeight="1">
      <c r="B134" s="9"/>
      <c r="C134" s="9"/>
      <c r="D134" s="9"/>
      <c r="E134" s="9"/>
      <c r="F134" s="9"/>
      <c r="H134" s="9"/>
      <c r="I134" s="9"/>
      <c r="J134" s="9"/>
      <c r="K134" s="9"/>
      <c r="L134" s="9"/>
    </row>
    <row r="135" spans="1:12" ht="25" customHeight="1">
      <c r="B135" s="9"/>
      <c r="C135" s="9"/>
      <c r="D135" s="9"/>
      <c r="E135" s="9"/>
      <c r="F135" s="9"/>
      <c r="H135" s="9"/>
      <c r="I135" s="9"/>
      <c r="J135" s="9"/>
      <c r="K135" s="9"/>
      <c r="L135" s="9"/>
    </row>
    <row r="136" spans="1:12" ht="25" customHeight="1">
      <c r="B136" s="9"/>
      <c r="C136" s="9"/>
      <c r="D136" s="9"/>
      <c r="E136" s="9"/>
      <c r="F136" s="9"/>
      <c r="H136" s="9"/>
      <c r="I136" s="9"/>
      <c r="J136" s="9"/>
      <c r="K136" s="9"/>
      <c r="L136" s="9"/>
    </row>
    <row r="137" spans="1:12" ht="25" customHeight="1">
      <c r="B137" s="9"/>
      <c r="C137" s="9"/>
      <c r="D137" s="9"/>
      <c r="E137" s="9"/>
      <c r="F137" s="9"/>
      <c r="H137" s="9"/>
      <c r="I137" s="9"/>
      <c r="J137" s="9"/>
      <c r="K137" s="9"/>
      <c r="L137" s="9"/>
    </row>
    <row r="138" spans="1:12" ht="25" customHeight="1">
      <c r="B138" s="9"/>
      <c r="C138" s="9"/>
      <c r="D138" s="9"/>
      <c r="E138" s="9"/>
      <c r="F138" s="9"/>
      <c r="H138" s="9"/>
      <c r="I138" s="9"/>
      <c r="J138" s="9"/>
      <c r="K138" s="9"/>
      <c r="L138" s="9"/>
    </row>
    <row r="139" spans="1:12" ht="25" customHeight="1">
      <c r="B139" s="9"/>
      <c r="C139" s="9"/>
      <c r="D139" s="9"/>
      <c r="E139" s="9"/>
      <c r="F139" s="9"/>
      <c r="H139" s="9"/>
      <c r="I139" s="9"/>
      <c r="J139" s="9"/>
      <c r="K139" s="9"/>
      <c r="L139" s="9"/>
    </row>
    <row r="140" spans="1:12" ht="25" customHeight="1">
      <c r="B140" s="9"/>
      <c r="C140" s="9"/>
      <c r="D140" s="9"/>
      <c r="E140" s="9"/>
      <c r="F140" s="9"/>
      <c r="H140" s="9"/>
      <c r="I140" s="9"/>
      <c r="J140" s="9"/>
      <c r="K140" s="9"/>
      <c r="L140" s="9"/>
    </row>
    <row r="141" spans="1:12" ht="25" customHeight="1">
      <c r="B141" s="9"/>
      <c r="C141" s="9"/>
      <c r="D141" s="9"/>
      <c r="E141" s="9"/>
      <c r="F141" s="9"/>
      <c r="H141" s="9"/>
      <c r="I141" s="9"/>
      <c r="J141" s="9"/>
      <c r="K141" s="9"/>
      <c r="L141" s="9"/>
    </row>
    <row r="142" spans="1:12" ht="25" customHeight="1">
      <c r="B142" s="9"/>
      <c r="C142" s="9"/>
      <c r="D142" s="9"/>
      <c r="E142" s="9"/>
      <c r="F142" s="9"/>
      <c r="H142" s="9"/>
      <c r="I142" s="9"/>
      <c r="J142" s="9"/>
      <c r="K142" s="9"/>
      <c r="L142" s="9"/>
    </row>
    <row r="143" spans="1:12" ht="25" customHeight="1">
      <c r="B143" s="9"/>
      <c r="C143" s="9"/>
      <c r="D143" s="9"/>
      <c r="E143" s="9"/>
      <c r="F143" s="9"/>
      <c r="H143" s="9"/>
      <c r="I143" s="9"/>
      <c r="J143" s="9"/>
      <c r="K143" s="9"/>
      <c r="L143" s="9"/>
    </row>
    <row r="144" spans="1:12" ht="25" customHeight="1">
      <c r="B144" s="9"/>
      <c r="C144" s="9"/>
      <c r="D144" s="9"/>
      <c r="E144" s="9"/>
      <c r="F144" s="9"/>
      <c r="H144" s="9"/>
      <c r="I144" s="9"/>
      <c r="J144" s="9"/>
      <c r="K144" s="9"/>
      <c r="L144" s="9"/>
    </row>
    <row r="145" spans="2:12" ht="25" customHeight="1">
      <c r="B145" s="9"/>
      <c r="C145" s="9"/>
      <c r="D145" s="9"/>
      <c r="E145" s="9"/>
      <c r="F145" s="9"/>
      <c r="H145" s="9"/>
      <c r="I145" s="9"/>
      <c r="J145" s="9"/>
      <c r="K145" s="9"/>
      <c r="L145" s="9"/>
    </row>
    <row r="146" spans="2:12" ht="25" customHeight="1">
      <c r="B146" s="9"/>
      <c r="C146" s="9"/>
      <c r="D146" s="9"/>
      <c r="E146" s="9"/>
      <c r="F146" s="9"/>
      <c r="H146" s="9"/>
      <c r="I146" s="9"/>
      <c r="J146" s="9"/>
      <c r="K146" s="9"/>
      <c r="L146" s="9"/>
    </row>
    <row r="147" spans="2:12" ht="25" customHeight="1">
      <c r="B147" s="9"/>
      <c r="C147" s="9"/>
      <c r="D147" s="9"/>
      <c r="E147" s="9"/>
      <c r="F147" s="9"/>
      <c r="H147" s="9"/>
      <c r="I147" s="9"/>
      <c r="J147" s="9"/>
      <c r="K147" s="9"/>
      <c r="L147" s="9"/>
    </row>
    <row r="148" spans="2:12" ht="25" customHeight="1">
      <c r="B148" s="9"/>
      <c r="C148" s="9"/>
      <c r="D148" s="9"/>
      <c r="E148" s="9"/>
      <c r="F148" s="9"/>
      <c r="H148" s="9"/>
      <c r="I148" s="9"/>
      <c r="J148" s="9"/>
      <c r="K148" s="9"/>
      <c r="L148" s="9"/>
    </row>
    <row r="149" spans="2:12" ht="25" customHeight="1">
      <c r="B149" s="9"/>
      <c r="C149" s="9"/>
      <c r="D149" s="9"/>
      <c r="E149" s="9"/>
      <c r="F149" s="9"/>
      <c r="H149" s="9"/>
      <c r="I149" s="9"/>
      <c r="J149" s="9"/>
      <c r="K149" s="9"/>
      <c r="L149" s="9"/>
    </row>
    <row r="150" spans="2:12" ht="25" customHeight="1">
      <c r="B150" s="9"/>
      <c r="C150" s="9"/>
      <c r="D150" s="9"/>
      <c r="E150" s="9"/>
      <c r="F150" s="9"/>
      <c r="H150" s="9"/>
      <c r="I150" s="9"/>
      <c r="J150" s="9"/>
      <c r="K150" s="9"/>
      <c r="L150" s="9"/>
    </row>
    <row r="151" spans="2:12" ht="25" customHeight="1">
      <c r="B151" s="9"/>
      <c r="C151" s="9"/>
      <c r="D151" s="9"/>
      <c r="E151" s="9"/>
      <c r="F151" s="9"/>
      <c r="H151" s="9"/>
      <c r="I151" s="9"/>
      <c r="J151" s="9"/>
      <c r="K151" s="9"/>
      <c r="L151" s="9"/>
    </row>
    <row r="152" spans="2:12" ht="25" customHeight="1">
      <c r="B152" s="9"/>
      <c r="C152" s="9"/>
      <c r="D152" s="9"/>
      <c r="E152" s="9"/>
      <c r="F152" s="9"/>
      <c r="H152" s="9"/>
      <c r="I152" s="9"/>
      <c r="J152" s="9"/>
      <c r="K152" s="9"/>
      <c r="L152" s="9"/>
    </row>
    <row r="153" spans="2:12" ht="25" customHeight="1">
      <c r="B153" s="9"/>
      <c r="C153" s="9"/>
      <c r="D153" s="9"/>
      <c r="E153" s="9"/>
      <c r="F153" s="9"/>
      <c r="H153" s="9"/>
      <c r="I153" s="9"/>
      <c r="J153" s="9"/>
      <c r="K153" s="9"/>
      <c r="L153" s="9"/>
    </row>
    <row r="154" spans="2:12" ht="25" customHeight="1">
      <c r="B154" s="9"/>
      <c r="C154" s="9"/>
      <c r="D154" s="9"/>
      <c r="E154" s="9"/>
      <c r="F154" s="9"/>
      <c r="H154" s="9"/>
      <c r="I154" s="9"/>
      <c r="J154" s="9"/>
      <c r="K154" s="9"/>
      <c r="L154" s="9"/>
    </row>
    <row r="155" spans="2:12" ht="25" customHeight="1">
      <c r="B155" s="9"/>
      <c r="C155" s="9"/>
      <c r="D155" s="9"/>
      <c r="E155" s="9"/>
      <c r="F155" s="9"/>
      <c r="H155" s="9"/>
      <c r="I155" s="9"/>
      <c r="J155" s="9"/>
      <c r="K155" s="9"/>
      <c r="L155" s="9"/>
    </row>
    <row r="156" spans="2:12" ht="25" customHeight="1">
      <c r="B156" s="9"/>
      <c r="C156" s="9"/>
      <c r="D156" s="9"/>
      <c r="E156" s="9"/>
      <c r="F156" s="9"/>
      <c r="H156" s="9"/>
      <c r="I156" s="9"/>
      <c r="J156" s="9"/>
      <c r="K156" s="9"/>
      <c r="L156" s="9"/>
    </row>
    <row r="157" spans="2:12" ht="25" customHeight="1">
      <c r="B157" s="9"/>
      <c r="C157" s="9"/>
      <c r="D157" s="9"/>
      <c r="E157" s="9"/>
      <c r="F157" s="9"/>
      <c r="H157" s="9"/>
      <c r="I157" s="9"/>
      <c r="J157" s="9"/>
      <c r="K157" s="9"/>
      <c r="L157" s="9"/>
    </row>
    <row r="158" spans="2:12" ht="25" customHeight="1">
      <c r="B158" s="9"/>
      <c r="C158" s="9"/>
      <c r="D158" s="9"/>
      <c r="E158" s="9"/>
      <c r="F158" s="9"/>
      <c r="H158" s="9"/>
      <c r="I158" s="9"/>
      <c r="J158" s="9"/>
      <c r="K158" s="9"/>
      <c r="L158" s="9"/>
    </row>
    <row r="159" spans="2:12" ht="25" customHeight="1">
      <c r="B159" s="9"/>
      <c r="C159" s="9"/>
      <c r="D159" s="9"/>
      <c r="E159" s="9"/>
      <c r="F159" s="9"/>
      <c r="H159" s="9"/>
      <c r="I159" s="9"/>
      <c r="J159" s="9"/>
      <c r="K159" s="9"/>
      <c r="L159" s="9"/>
    </row>
    <row r="160" spans="2:12" ht="25" customHeight="1">
      <c r="B160" s="9"/>
      <c r="C160" s="9"/>
      <c r="D160" s="9"/>
      <c r="E160" s="9"/>
      <c r="F160" s="9"/>
      <c r="H160" s="9"/>
      <c r="I160" s="9"/>
      <c r="J160" s="9"/>
      <c r="K160" s="9"/>
      <c r="L160" s="9"/>
    </row>
    <row r="161" spans="2:12" ht="25" customHeight="1">
      <c r="B161" s="9"/>
      <c r="C161" s="9"/>
      <c r="D161" s="9"/>
      <c r="E161" s="9"/>
      <c r="F161" s="9"/>
      <c r="H161" s="9"/>
      <c r="I161" s="9"/>
      <c r="J161" s="9"/>
      <c r="K161" s="9"/>
      <c r="L161" s="9"/>
    </row>
    <row r="162" spans="2:12" ht="25" customHeight="1">
      <c r="B162" s="9"/>
      <c r="C162" s="9"/>
      <c r="D162" s="9"/>
      <c r="E162" s="9"/>
      <c r="F162" s="9"/>
      <c r="H162" s="9"/>
      <c r="I162" s="9"/>
      <c r="J162" s="9"/>
      <c r="K162" s="9"/>
      <c r="L162" s="9"/>
    </row>
    <row r="163" spans="2:12" ht="25" customHeight="1">
      <c r="B163" s="9"/>
      <c r="C163" s="9"/>
      <c r="D163" s="9"/>
      <c r="E163" s="9"/>
      <c r="F163" s="9"/>
      <c r="H163" s="9"/>
      <c r="I163" s="9"/>
      <c r="J163" s="9"/>
      <c r="K163" s="9"/>
      <c r="L163" s="9"/>
    </row>
    <row r="164" spans="2:12" ht="25" customHeight="1">
      <c r="B164" s="9"/>
      <c r="C164" s="9"/>
      <c r="D164" s="9"/>
      <c r="E164" s="9"/>
      <c r="F164" s="9"/>
      <c r="H164" s="9"/>
      <c r="I164" s="9"/>
      <c r="J164" s="9"/>
      <c r="K164" s="9"/>
      <c r="L164" s="9"/>
    </row>
    <row r="165" spans="2:12" ht="25" customHeight="1">
      <c r="B165" s="9"/>
      <c r="C165" s="9"/>
      <c r="D165" s="9"/>
      <c r="E165" s="9"/>
      <c r="F165" s="9"/>
      <c r="H165" s="9"/>
      <c r="I165" s="9"/>
      <c r="J165" s="9"/>
      <c r="K165" s="9"/>
      <c r="L165" s="9"/>
    </row>
    <row r="166" spans="2:12" ht="25" customHeight="1">
      <c r="B166" s="9"/>
      <c r="C166" s="9"/>
      <c r="D166" s="9"/>
      <c r="E166" s="9"/>
      <c r="F166" s="9"/>
      <c r="H166" s="9"/>
      <c r="I166" s="9"/>
      <c r="J166" s="9"/>
      <c r="K166" s="9"/>
      <c r="L166" s="9"/>
    </row>
    <row r="167" spans="2:12" ht="25" customHeight="1">
      <c r="B167" s="9"/>
      <c r="C167" s="9"/>
      <c r="D167" s="9"/>
      <c r="E167" s="9"/>
      <c r="F167" s="9"/>
      <c r="H167" s="9"/>
      <c r="I167" s="9"/>
      <c r="J167" s="9"/>
      <c r="K167" s="9"/>
      <c r="L167" s="9"/>
    </row>
    <row r="168" spans="2:12" ht="25" customHeight="1">
      <c r="B168" s="9"/>
      <c r="C168" s="9"/>
      <c r="D168" s="9"/>
      <c r="E168" s="9"/>
      <c r="F168" s="9"/>
      <c r="H168" s="9"/>
      <c r="I168" s="9"/>
      <c r="J168" s="9"/>
      <c r="K168" s="9"/>
      <c r="L168" s="9"/>
    </row>
    <row r="169" spans="2:12" ht="25" customHeight="1">
      <c r="B169" s="9"/>
      <c r="C169" s="9"/>
      <c r="D169" s="9"/>
      <c r="E169" s="9"/>
      <c r="F169" s="9"/>
      <c r="H169" s="9"/>
      <c r="I169" s="9"/>
      <c r="J169" s="9"/>
      <c r="K169" s="9"/>
      <c r="L169" s="9"/>
    </row>
    <row r="170" spans="2:12" ht="25" customHeight="1">
      <c r="B170" s="9"/>
      <c r="C170" s="9"/>
      <c r="D170" s="9"/>
      <c r="E170" s="9"/>
      <c r="F170" s="9"/>
      <c r="H170" s="9"/>
      <c r="I170" s="9"/>
      <c r="J170" s="9"/>
      <c r="K170" s="9"/>
      <c r="L170" s="9"/>
    </row>
    <row r="171" spans="2:12" ht="25" customHeight="1">
      <c r="B171" s="9"/>
      <c r="C171" s="9"/>
      <c r="D171" s="9"/>
      <c r="E171" s="9"/>
      <c r="F171" s="9"/>
      <c r="H171" s="9"/>
      <c r="I171" s="9"/>
      <c r="J171" s="9"/>
      <c r="K171" s="9"/>
      <c r="L171" s="9"/>
    </row>
    <row r="172" spans="2:12" ht="25" customHeight="1">
      <c r="B172" s="9"/>
      <c r="C172" s="9"/>
      <c r="D172" s="9"/>
      <c r="E172" s="9"/>
      <c r="F172" s="9"/>
      <c r="H172" s="9"/>
      <c r="I172" s="9"/>
      <c r="J172" s="9"/>
      <c r="K172" s="9"/>
      <c r="L172" s="9"/>
    </row>
    <row r="173" spans="2:12" ht="25" customHeight="1">
      <c r="B173" s="9"/>
      <c r="C173" s="9"/>
      <c r="D173" s="9"/>
      <c r="E173" s="9"/>
      <c r="F173" s="9"/>
      <c r="H173" s="9"/>
      <c r="I173" s="9"/>
      <c r="J173" s="9"/>
      <c r="K173" s="9"/>
      <c r="L173" s="9"/>
    </row>
    <row r="174" spans="2:12" ht="25" customHeight="1">
      <c r="B174" s="9"/>
      <c r="C174" s="9"/>
      <c r="D174" s="9"/>
      <c r="E174" s="9"/>
      <c r="F174" s="9"/>
      <c r="H174" s="9"/>
      <c r="I174" s="9"/>
      <c r="J174" s="9"/>
      <c r="K174" s="9"/>
      <c r="L174" s="9"/>
    </row>
    <row r="175" spans="2:12" ht="25" customHeight="1">
      <c r="B175" s="9"/>
      <c r="C175" s="9"/>
      <c r="D175" s="9"/>
      <c r="E175" s="9"/>
      <c r="F175" s="9"/>
      <c r="H175" s="9"/>
      <c r="I175" s="9"/>
      <c r="J175" s="9"/>
      <c r="K175" s="9"/>
      <c r="L175" s="9"/>
    </row>
    <row r="176" spans="2:12" ht="25" customHeight="1">
      <c r="B176" s="9"/>
      <c r="C176" s="9"/>
      <c r="D176" s="9"/>
      <c r="E176" s="9"/>
      <c r="F176" s="9"/>
      <c r="H176" s="9"/>
      <c r="I176" s="9"/>
      <c r="J176" s="9"/>
      <c r="K176" s="9"/>
      <c r="L176" s="9"/>
    </row>
    <row r="177" spans="2:12" ht="25" customHeight="1">
      <c r="B177" s="9"/>
      <c r="C177" s="9"/>
      <c r="D177" s="9"/>
      <c r="E177" s="9"/>
      <c r="F177" s="9"/>
      <c r="H177" s="9"/>
      <c r="I177" s="9"/>
      <c r="J177" s="9"/>
      <c r="K177" s="9"/>
      <c r="L177" s="9"/>
    </row>
    <row r="178" spans="2:12" ht="25" customHeight="1">
      <c r="B178" s="9"/>
      <c r="C178" s="9"/>
      <c r="D178" s="9"/>
      <c r="E178" s="9"/>
      <c r="F178" s="9"/>
      <c r="H178" s="9"/>
      <c r="I178" s="9"/>
      <c r="J178" s="9"/>
      <c r="K178" s="9"/>
      <c r="L178" s="9"/>
    </row>
    <row r="179" spans="2:12" ht="25" customHeight="1">
      <c r="B179" s="9"/>
      <c r="C179" s="9"/>
      <c r="D179" s="9"/>
      <c r="E179" s="9"/>
      <c r="F179" s="9"/>
      <c r="H179" s="9"/>
      <c r="I179" s="9"/>
      <c r="J179" s="9"/>
      <c r="K179" s="9"/>
      <c r="L179" s="9"/>
    </row>
    <row r="180" spans="2:12" ht="25" customHeight="1">
      <c r="B180" s="9"/>
      <c r="C180" s="9"/>
      <c r="D180" s="9"/>
      <c r="E180" s="9"/>
      <c r="F180" s="9"/>
      <c r="H180" s="9"/>
      <c r="I180" s="9"/>
      <c r="J180" s="9"/>
      <c r="K180" s="9"/>
      <c r="L180" s="9"/>
    </row>
    <row r="181" spans="2:12" ht="25" customHeight="1">
      <c r="B181" s="9"/>
      <c r="C181" s="9"/>
      <c r="D181" s="9"/>
      <c r="E181" s="9"/>
      <c r="F181" s="9"/>
      <c r="H181" s="9"/>
      <c r="I181" s="9"/>
      <c r="J181" s="9"/>
      <c r="K181" s="9"/>
      <c r="L181" s="9"/>
    </row>
    <row r="182" spans="2:12" ht="25" customHeight="1">
      <c r="B182" s="9"/>
      <c r="C182" s="9"/>
      <c r="D182" s="9"/>
      <c r="E182" s="9"/>
      <c r="F182" s="9"/>
      <c r="H182" s="9"/>
      <c r="I182" s="9"/>
      <c r="J182" s="9"/>
      <c r="K182" s="9"/>
      <c r="L182" s="9"/>
    </row>
    <row r="183" spans="2:12" ht="25" customHeight="1">
      <c r="B183" s="9"/>
      <c r="C183" s="9"/>
      <c r="D183" s="9"/>
      <c r="E183" s="9"/>
      <c r="F183" s="9"/>
      <c r="H183" s="9"/>
      <c r="I183" s="9"/>
      <c r="J183" s="9"/>
      <c r="K183" s="9"/>
      <c r="L183" s="9"/>
    </row>
    <row r="184" spans="2:12" ht="25" customHeight="1">
      <c r="B184" s="9"/>
      <c r="C184" s="9"/>
      <c r="D184" s="9"/>
      <c r="E184" s="9"/>
      <c r="F184" s="9"/>
      <c r="H184" s="9"/>
      <c r="I184" s="9"/>
      <c r="J184" s="9"/>
      <c r="K184" s="9"/>
      <c r="L184" s="9"/>
    </row>
    <row r="185" spans="2:12" ht="25" customHeight="1">
      <c r="B185" s="9"/>
      <c r="C185" s="9"/>
      <c r="D185" s="9"/>
      <c r="E185" s="9"/>
      <c r="F185" s="9"/>
      <c r="H185" s="9"/>
      <c r="I185" s="9"/>
      <c r="J185" s="9"/>
      <c r="K185" s="9"/>
      <c r="L185" s="9"/>
    </row>
    <row r="186" spans="2:12" ht="25" customHeight="1">
      <c r="B186" s="9"/>
      <c r="C186" s="9"/>
      <c r="D186" s="9"/>
      <c r="E186" s="9"/>
      <c r="F186" s="9"/>
      <c r="H186" s="9"/>
      <c r="I186" s="9"/>
      <c r="J186" s="9"/>
      <c r="K186" s="9"/>
      <c r="L186" s="9"/>
    </row>
    <row r="187" spans="2:12" ht="25" customHeight="1">
      <c r="B187" s="9"/>
      <c r="C187" s="9"/>
      <c r="D187" s="9"/>
      <c r="E187" s="9"/>
      <c r="F187" s="9"/>
      <c r="H187" s="9"/>
      <c r="I187" s="9"/>
      <c r="J187" s="9"/>
      <c r="K187" s="9"/>
      <c r="L187" s="9"/>
    </row>
    <row r="188" spans="2:12" ht="25" customHeight="1">
      <c r="B188" s="9"/>
      <c r="C188" s="9"/>
      <c r="D188" s="9"/>
      <c r="E188" s="9"/>
      <c r="F188" s="9"/>
      <c r="H188" s="9"/>
      <c r="I188" s="9"/>
      <c r="J188" s="9"/>
      <c r="K188" s="9"/>
      <c r="L188" s="9"/>
    </row>
    <row r="189" spans="2:12" ht="25" customHeight="1">
      <c r="B189" s="9"/>
      <c r="C189" s="9"/>
      <c r="D189" s="9"/>
      <c r="E189" s="9"/>
      <c r="F189" s="9"/>
      <c r="H189" s="9"/>
      <c r="I189" s="9"/>
      <c r="J189" s="9"/>
      <c r="K189" s="9"/>
      <c r="L189" s="9"/>
    </row>
    <row r="190" spans="2:12" ht="25" customHeight="1">
      <c r="B190" s="9"/>
      <c r="C190" s="9"/>
      <c r="D190" s="9"/>
      <c r="E190" s="9"/>
      <c r="F190" s="9"/>
      <c r="H190" s="9"/>
      <c r="I190" s="9"/>
      <c r="J190" s="9"/>
      <c r="K190" s="9"/>
      <c r="L190" s="9"/>
    </row>
    <row r="191" spans="2:12" ht="25" customHeight="1">
      <c r="B191" s="9"/>
      <c r="C191" s="9"/>
      <c r="D191" s="9"/>
      <c r="E191" s="9"/>
      <c r="F191" s="9"/>
      <c r="H191" s="9"/>
      <c r="I191" s="9"/>
      <c r="J191" s="9"/>
      <c r="K191" s="9"/>
      <c r="L191" s="9"/>
    </row>
    <row r="192" spans="2:12" ht="25" customHeight="1">
      <c r="B192" s="9"/>
      <c r="C192" s="9"/>
      <c r="D192" s="9"/>
      <c r="E192" s="9"/>
      <c r="F192" s="9"/>
      <c r="H192" s="9"/>
      <c r="I192" s="9"/>
      <c r="J192" s="9"/>
      <c r="K192" s="9"/>
      <c r="L192" s="9"/>
    </row>
    <row r="193" spans="2:12" ht="25" customHeight="1">
      <c r="B193" s="9"/>
      <c r="C193" s="9"/>
      <c r="D193" s="9"/>
      <c r="E193" s="9"/>
      <c r="F193" s="9"/>
      <c r="H193" s="9"/>
      <c r="I193" s="9"/>
      <c r="J193" s="9"/>
      <c r="K193" s="9"/>
      <c r="L193" s="9"/>
    </row>
    <row r="194" spans="2:12" ht="25" customHeight="1">
      <c r="B194" s="9"/>
      <c r="C194" s="9"/>
      <c r="D194" s="9"/>
      <c r="E194" s="9"/>
      <c r="F194" s="9"/>
      <c r="H194" s="9"/>
      <c r="I194" s="9"/>
      <c r="J194" s="9"/>
      <c r="K194" s="9"/>
      <c r="L194" s="9"/>
    </row>
    <row r="195" spans="2:12" ht="25" customHeight="1">
      <c r="B195" s="9"/>
      <c r="C195" s="9"/>
      <c r="D195" s="9"/>
      <c r="E195" s="9"/>
      <c r="F195" s="9"/>
      <c r="H195" s="9"/>
      <c r="I195" s="9"/>
      <c r="J195" s="9"/>
      <c r="K195" s="9"/>
      <c r="L195" s="9"/>
    </row>
    <row r="196" spans="2:12" ht="25" customHeight="1">
      <c r="B196" s="9"/>
      <c r="C196" s="9"/>
      <c r="D196" s="9"/>
      <c r="E196" s="9"/>
      <c r="F196" s="9"/>
      <c r="H196" s="9"/>
      <c r="I196" s="9"/>
      <c r="J196" s="9"/>
      <c r="K196" s="9"/>
      <c r="L196" s="9"/>
    </row>
    <row r="197" spans="2:12" ht="25" customHeight="1">
      <c r="B197" s="9"/>
      <c r="C197" s="9"/>
      <c r="D197" s="9"/>
      <c r="E197" s="9"/>
      <c r="F197" s="9"/>
      <c r="H197" s="9"/>
      <c r="I197" s="9"/>
      <c r="J197" s="9"/>
      <c r="K197" s="9"/>
      <c r="L197" s="9"/>
    </row>
    <row r="198" spans="2:12" ht="25" customHeight="1">
      <c r="B198" s="9"/>
      <c r="C198" s="9"/>
      <c r="D198" s="9"/>
      <c r="E198" s="9"/>
      <c r="F198" s="9"/>
      <c r="H198" s="9"/>
      <c r="I198" s="9"/>
      <c r="J198" s="9"/>
      <c r="K198" s="9"/>
      <c r="L198" s="9"/>
    </row>
    <row r="199" spans="2:12" ht="25" customHeight="1">
      <c r="B199" s="9"/>
      <c r="C199" s="9"/>
      <c r="D199" s="9"/>
      <c r="E199" s="9"/>
      <c r="F199" s="9"/>
      <c r="H199" s="9"/>
      <c r="I199" s="9"/>
      <c r="J199" s="9"/>
      <c r="K199" s="9"/>
      <c r="L199" s="9"/>
    </row>
    <row r="200" spans="2:12" ht="25" customHeight="1">
      <c r="B200" s="9"/>
      <c r="C200" s="9"/>
      <c r="D200" s="9"/>
      <c r="E200" s="9"/>
      <c r="F200" s="9"/>
      <c r="H200" s="9"/>
      <c r="I200" s="9"/>
      <c r="J200" s="9"/>
      <c r="K200" s="9"/>
      <c r="L200" s="9"/>
    </row>
    <row r="201" spans="2:12" ht="25" customHeight="1">
      <c r="B201" s="9"/>
      <c r="C201" s="9"/>
      <c r="D201" s="9"/>
      <c r="E201" s="9"/>
      <c r="F201" s="9"/>
      <c r="H201" s="9"/>
      <c r="I201" s="9"/>
      <c r="J201" s="9"/>
      <c r="K201" s="9"/>
      <c r="L201" s="9"/>
    </row>
    <row r="202" spans="2:12" ht="25" customHeight="1">
      <c r="B202" s="9"/>
      <c r="C202" s="9"/>
      <c r="D202" s="9"/>
      <c r="E202" s="9"/>
      <c r="F202" s="9"/>
      <c r="H202" s="9"/>
      <c r="I202" s="9"/>
      <c r="J202" s="9"/>
      <c r="K202" s="9"/>
      <c r="L202" s="9"/>
    </row>
    <row r="203" spans="2:12" ht="25" customHeight="1">
      <c r="B203" s="9"/>
      <c r="C203" s="9"/>
      <c r="D203" s="9"/>
      <c r="E203" s="9"/>
      <c r="F203" s="9"/>
      <c r="H203" s="9"/>
      <c r="I203" s="9"/>
      <c r="J203" s="9"/>
      <c r="K203" s="9"/>
      <c r="L203" s="9"/>
    </row>
    <row r="204" spans="2:12" ht="25" customHeight="1">
      <c r="B204" s="9"/>
      <c r="C204" s="9"/>
      <c r="D204" s="9"/>
      <c r="E204" s="9"/>
      <c r="F204" s="9"/>
      <c r="H204" s="9"/>
      <c r="I204" s="9"/>
      <c r="J204" s="9"/>
      <c r="K204" s="9"/>
      <c r="L204" s="9"/>
    </row>
    <row r="205" spans="2:12" ht="25" customHeight="1">
      <c r="B205" s="9"/>
      <c r="C205" s="9"/>
      <c r="D205" s="9"/>
      <c r="E205" s="9"/>
      <c r="F205" s="9"/>
      <c r="H205" s="9"/>
      <c r="I205" s="9"/>
      <c r="J205" s="9"/>
      <c r="K205" s="9"/>
      <c r="L205" s="9"/>
    </row>
    <row r="206" spans="2:12" ht="25" customHeight="1">
      <c r="B206" s="9"/>
      <c r="C206" s="9"/>
      <c r="D206" s="9"/>
      <c r="E206" s="9"/>
      <c r="F206" s="9"/>
      <c r="H206" s="9"/>
      <c r="I206" s="9"/>
      <c r="J206" s="9"/>
      <c r="K206" s="9"/>
      <c r="L206" s="9"/>
    </row>
    <row r="207" spans="2:12" ht="25" customHeight="1">
      <c r="B207" s="9"/>
      <c r="C207" s="9"/>
      <c r="D207" s="9"/>
      <c r="E207" s="9"/>
      <c r="F207" s="9"/>
      <c r="H207" s="9"/>
      <c r="I207" s="9"/>
      <c r="J207" s="9"/>
      <c r="K207" s="9"/>
      <c r="L207" s="9"/>
    </row>
    <row r="208" spans="2:12" ht="25" customHeight="1">
      <c r="B208" s="9"/>
      <c r="C208" s="9"/>
      <c r="D208" s="9"/>
      <c r="E208" s="9"/>
      <c r="F208" s="9"/>
      <c r="H208" s="9"/>
      <c r="I208" s="9"/>
      <c r="J208" s="9"/>
      <c r="K208" s="9"/>
      <c r="L208" s="9"/>
    </row>
    <row r="209" spans="2:12" ht="25" customHeight="1">
      <c r="B209" s="9"/>
      <c r="C209" s="9"/>
      <c r="D209" s="9"/>
      <c r="E209" s="9"/>
      <c r="F209" s="9"/>
      <c r="H209" s="9"/>
      <c r="I209" s="9"/>
      <c r="J209" s="9"/>
      <c r="K209" s="9"/>
      <c r="L209" s="9"/>
    </row>
    <row r="210" spans="2:12" ht="25" customHeight="1">
      <c r="B210" s="9"/>
      <c r="C210" s="9"/>
      <c r="D210" s="9"/>
      <c r="E210" s="9"/>
      <c r="F210" s="9"/>
      <c r="H210" s="9"/>
      <c r="I210" s="9"/>
      <c r="J210" s="9"/>
      <c r="K210" s="9"/>
      <c r="L210" s="9"/>
    </row>
    <row r="211" spans="2:12" ht="25" customHeight="1">
      <c r="B211" s="9"/>
      <c r="C211" s="9"/>
      <c r="D211" s="9"/>
      <c r="E211" s="9"/>
      <c r="F211" s="9"/>
      <c r="H211" s="9"/>
      <c r="I211" s="9"/>
      <c r="J211" s="9"/>
      <c r="K211" s="9"/>
      <c r="L211" s="9"/>
    </row>
    <row r="212" spans="2:12" ht="25" customHeight="1">
      <c r="B212" s="9"/>
      <c r="C212" s="9"/>
      <c r="D212" s="9"/>
      <c r="E212" s="9"/>
      <c r="F212" s="9"/>
      <c r="H212" s="9"/>
      <c r="I212" s="9"/>
      <c r="J212" s="9"/>
      <c r="K212" s="9"/>
      <c r="L212" s="9"/>
    </row>
    <row r="213" spans="2:12" ht="25" customHeight="1">
      <c r="B213" s="9"/>
      <c r="C213" s="9"/>
      <c r="D213" s="9"/>
      <c r="E213" s="9"/>
      <c r="F213" s="9"/>
      <c r="H213" s="9"/>
      <c r="I213" s="9"/>
      <c r="J213" s="9"/>
      <c r="K213" s="9"/>
      <c r="L213" s="9"/>
    </row>
    <row r="214" spans="2:12" ht="25" customHeight="1">
      <c r="B214" s="9"/>
      <c r="C214" s="9"/>
      <c r="D214" s="9"/>
      <c r="E214" s="9"/>
      <c r="F214" s="9"/>
      <c r="H214" s="9"/>
      <c r="I214" s="9"/>
      <c r="J214" s="9"/>
      <c r="K214" s="9"/>
      <c r="L214" s="9"/>
    </row>
    <row r="215" spans="2:12" ht="25" customHeight="1">
      <c r="B215" s="9"/>
      <c r="C215" s="9"/>
      <c r="D215" s="9"/>
      <c r="E215" s="9"/>
      <c r="F215" s="9"/>
      <c r="H215" s="9"/>
      <c r="I215" s="9"/>
      <c r="J215" s="9"/>
      <c r="K215" s="9"/>
      <c r="L215" s="9"/>
    </row>
    <row r="216" spans="2:12" ht="25" customHeight="1">
      <c r="B216" s="9"/>
      <c r="C216" s="9"/>
      <c r="D216" s="9"/>
      <c r="E216" s="9"/>
      <c r="F216" s="9"/>
      <c r="H216" s="9"/>
      <c r="I216" s="9"/>
      <c r="J216" s="9"/>
      <c r="K216" s="9"/>
      <c r="L216" s="9"/>
    </row>
    <row r="217" spans="2:12" ht="25" customHeight="1">
      <c r="B217" s="9"/>
      <c r="C217" s="9"/>
      <c r="D217" s="9"/>
      <c r="E217" s="9"/>
      <c r="F217" s="9"/>
      <c r="H217" s="9"/>
      <c r="I217" s="9"/>
      <c r="J217" s="9"/>
      <c r="K217" s="9"/>
      <c r="L217" s="9"/>
    </row>
    <row r="218" spans="2:12" ht="25" customHeight="1">
      <c r="B218" s="9"/>
      <c r="C218" s="9"/>
      <c r="D218" s="9"/>
      <c r="E218" s="9"/>
      <c r="F218" s="9"/>
      <c r="H218" s="9"/>
      <c r="I218" s="9"/>
      <c r="J218" s="9"/>
      <c r="K218" s="9"/>
      <c r="L218" s="9"/>
    </row>
    <row r="219" spans="2:12" ht="25" customHeight="1">
      <c r="B219" s="9"/>
      <c r="C219" s="9"/>
      <c r="D219" s="9"/>
      <c r="E219" s="9"/>
      <c r="F219" s="9"/>
      <c r="H219" s="9"/>
      <c r="I219" s="9"/>
      <c r="J219" s="9"/>
      <c r="K219" s="9"/>
      <c r="L219" s="9"/>
    </row>
    <row r="220" spans="2:12" ht="25" customHeight="1">
      <c r="B220" s="9"/>
      <c r="C220" s="9"/>
      <c r="D220" s="9"/>
      <c r="E220" s="9"/>
      <c r="F220" s="9"/>
      <c r="H220" s="9"/>
      <c r="I220" s="9"/>
      <c r="J220" s="9"/>
      <c r="K220" s="9"/>
      <c r="L220" s="9"/>
    </row>
    <row r="221" spans="2:12" ht="25" customHeight="1">
      <c r="B221" s="9"/>
      <c r="C221" s="9"/>
      <c r="D221" s="9"/>
      <c r="E221" s="9"/>
      <c r="F221" s="9"/>
      <c r="H221" s="9"/>
      <c r="I221" s="9"/>
      <c r="J221" s="9"/>
      <c r="K221" s="9"/>
      <c r="L221" s="9"/>
    </row>
    <row r="222" spans="2:12" ht="25" customHeight="1">
      <c r="B222" s="9"/>
      <c r="C222" s="9"/>
      <c r="D222" s="9"/>
      <c r="E222" s="9"/>
      <c r="F222" s="9"/>
      <c r="H222" s="9"/>
      <c r="I222" s="9"/>
      <c r="J222" s="9"/>
      <c r="K222" s="9"/>
      <c r="L222" s="9"/>
    </row>
    <row r="223" spans="2:12" ht="25" customHeight="1">
      <c r="B223" s="9"/>
      <c r="C223" s="9"/>
      <c r="D223" s="9"/>
      <c r="E223" s="9"/>
      <c r="F223" s="9"/>
      <c r="H223" s="9"/>
      <c r="I223" s="9"/>
      <c r="J223" s="9"/>
      <c r="K223" s="9"/>
      <c r="L223" s="9"/>
    </row>
    <row r="224" spans="2:12" ht="25" customHeight="1">
      <c r="B224" s="9"/>
      <c r="C224" s="9"/>
      <c r="D224" s="9"/>
      <c r="E224" s="9"/>
      <c r="F224" s="9"/>
      <c r="H224" s="9"/>
      <c r="I224" s="9"/>
      <c r="J224" s="9"/>
      <c r="K224" s="9"/>
      <c r="L224" s="9"/>
    </row>
    <row r="225" spans="2:12" ht="25" customHeight="1">
      <c r="B225" s="9"/>
      <c r="C225" s="9"/>
      <c r="D225" s="9"/>
      <c r="E225" s="9"/>
      <c r="F225" s="9"/>
      <c r="H225" s="9"/>
      <c r="I225" s="9"/>
      <c r="J225" s="9"/>
      <c r="K225" s="9"/>
      <c r="L225" s="9"/>
    </row>
    <row r="226" spans="2:12" ht="25" customHeight="1">
      <c r="B226" s="9"/>
      <c r="C226" s="9"/>
      <c r="D226" s="9"/>
      <c r="E226" s="9"/>
      <c r="F226" s="9"/>
      <c r="H226" s="9"/>
      <c r="I226" s="9"/>
      <c r="J226" s="9"/>
      <c r="K226" s="9"/>
      <c r="L226" s="9"/>
    </row>
    <row r="227" spans="2:12" ht="25" customHeight="1">
      <c r="B227" s="9"/>
      <c r="C227" s="9"/>
      <c r="D227" s="9"/>
      <c r="E227" s="9"/>
      <c r="F227" s="9"/>
      <c r="H227" s="9"/>
      <c r="I227" s="9"/>
      <c r="J227" s="9"/>
      <c r="K227" s="9"/>
      <c r="L227" s="9"/>
    </row>
    <row r="228" spans="2:12" ht="25" customHeight="1">
      <c r="B228" s="9"/>
      <c r="C228" s="9"/>
      <c r="D228" s="9"/>
      <c r="E228" s="9"/>
      <c r="F228" s="9"/>
      <c r="H228" s="9"/>
      <c r="I228" s="9"/>
      <c r="J228" s="9"/>
      <c r="K228" s="9"/>
      <c r="L228" s="9"/>
    </row>
    <row r="229" spans="2:12" ht="25" customHeight="1">
      <c r="B229" s="9"/>
      <c r="C229" s="9"/>
      <c r="D229" s="9"/>
      <c r="E229" s="9"/>
      <c r="F229" s="9"/>
      <c r="H229" s="9"/>
      <c r="I229" s="9"/>
      <c r="J229" s="9"/>
      <c r="K229" s="9"/>
      <c r="L229" s="9"/>
    </row>
    <row r="230" spans="2:12" ht="25" customHeight="1">
      <c r="B230" s="9"/>
      <c r="C230" s="9"/>
      <c r="D230" s="9"/>
      <c r="E230" s="9"/>
      <c r="F230" s="9"/>
      <c r="H230" s="9"/>
      <c r="I230" s="9"/>
      <c r="J230" s="9"/>
      <c r="K230" s="9"/>
      <c r="L230" s="9"/>
    </row>
    <row r="231" spans="2:12" ht="25" customHeight="1">
      <c r="B231" s="9"/>
      <c r="C231" s="9"/>
      <c r="D231" s="9"/>
      <c r="E231" s="9"/>
      <c r="F231" s="9"/>
      <c r="H231" s="9"/>
      <c r="I231" s="9"/>
      <c r="J231" s="9"/>
      <c r="K231" s="9"/>
      <c r="L231" s="9"/>
    </row>
    <row r="232" spans="2:12" ht="25" customHeight="1">
      <c r="B232" s="9"/>
      <c r="C232" s="9"/>
      <c r="D232" s="9"/>
      <c r="E232" s="9"/>
      <c r="F232" s="9"/>
      <c r="H232" s="9"/>
      <c r="I232" s="9"/>
      <c r="J232" s="9"/>
      <c r="K232" s="9"/>
      <c r="L232" s="9"/>
    </row>
    <row r="233" spans="2:12" ht="25" customHeight="1">
      <c r="B233" s="9"/>
      <c r="C233" s="9"/>
      <c r="D233" s="9"/>
      <c r="E233" s="9"/>
      <c r="F233" s="9"/>
      <c r="H233" s="9"/>
      <c r="I233" s="9"/>
      <c r="J233" s="9"/>
      <c r="K233" s="9"/>
      <c r="L233" s="9"/>
    </row>
    <row r="234" spans="2:12" ht="25" customHeight="1">
      <c r="B234" s="9"/>
      <c r="C234" s="9"/>
      <c r="D234" s="9"/>
      <c r="E234" s="9"/>
      <c r="F234" s="9"/>
      <c r="H234" s="9"/>
      <c r="I234" s="9"/>
      <c r="J234" s="9"/>
      <c r="K234" s="9"/>
      <c r="L234" s="9"/>
    </row>
    <row r="235" spans="2:12" ht="25" customHeight="1">
      <c r="B235" s="9"/>
      <c r="C235" s="9"/>
      <c r="D235" s="9"/>
      <c r="E235" s="9"/>
      <c r="F235" s="9"/>
      <c r="H235" s="9"/>
      <c r="I235" s="9"/>
      <c r="J235" s="9"/>
      <c r="K235" s="9"/>
      <c r="L235" s="9"/>
    </row>
    <row r="236" spans="2:12" ht="25" customHeight="1">
      <c r="B236" s="9"/>
      <c r="C236" s="9"/>
      <c r="D236" s="9"/>
      <c r="E236" s="9"/>
      <c r="F236" s="9"/>
      <c r="H236" s="9"/>
      <c r="I236" s="9"/>
      <c r="J236" s="9"/>
      <c r="K236" s="9"/>
      <c r="L236" s="9"/>
    </row>
    <row r="237" spans="2:12" ht="25" customHeight="1">
      <c r="B237" s="9"/>
      <c r="C237" s="9"/>
      <c r="D237" s="9"/>
      <c r="E237" s="9"/>
      <c r="F237" s="9"/>
      <c r="H237" s="9"/>
      <c r="I237" s="9"/>
      <c r="J237" s="9"/>
      <c r="K237" s="9"/>
      <c r="L237" s="9"/>
    </row>
    <row r="238" spans="2:12" ht="25" customHeight="1">
      <c r="B238" s="9"/>
      <c r="C238" s="9"/>
      <c r="D238" s="9"/>
      <c r="E238" s="9"/>
      <c r="F238" s="9"/>
      <c r="H238" s="9"/>
      <c r="I238" s="9"/>
      <c r="J238" s="9"/>
      <c r="K238" s="9"/>
      <c r="L238" s="9"/>
    </row>
    <row r="239" spans="2:12" ht="25" customHeight="1">
      <c r="B239" s="9"/>
      <c r="C239" s="9"/>
      <c r="D239" s="9"/>
      <c r="E239" s="9"/>
      <c r="F239" s="9"/>
      <c r="H239" s="9"/>
      <c r="I239" s="9"/>
      <c r="J239" s="9"/>
      <c r="K239" s="9"/>
      <c r="L239" s="9"/>
    </row>
    <row r="240" spans="2:12" ht="25" customHeight="1">
      <c r="B240" s="9"/>
      <c r="C240" s="9"/>
      <c r="D240" s="9"/>
      <c r="E240" s="9"/>
      <c r="F240" s="9"/>
      <c r="H240" s="9"/>
      <c r="I240" s="9"/>
      <c r="J240" s="9"/>
      <c r="K240" s="9"/>
      <c r="L240" s="9"/>
    </row>
    <row r="241" spans="2:12" ht="25" customHeight="1">
      <c r="B241" s="9"/>
      <c r="C241" s="9"/>
      <c r="D241" s="9"/>
      <c r="E241" s="9"/>
      <c r="F241" s="9"/>
      <c r="H241" s="9"/>
      <c r="I241" s="9"/>
      <c r="J241" s="9"/>
      <c r="K241" s="9"/>
      <c r="L241" s="9"/>
    </row>
    <row r="242" spans="2:12" ht="25" customHeight="1">
      <c r="B242" s="9"/>
      <c r="C242" s="9"/>
      <c r="D242" s="9"/>
      <c r="E242" s="9"/>
      <c r="F242" s="9"/>
      <c r="H242" s="9"/>
      <c r="I242" s="9"/>
      <c r="J242" s="9"/>
      <c r="K242" s="9"/>
      <c r="L242" s="9"/>
    </row>
    <row r="243" spans="2:12" ht="25" customHeight="1">
      <c r="B243" s="9"/>
      <c r="C243" s="9"/>
      <c r="D243" s="9"/>
      <c r="E243" s="9"/>
      <c r="F243" s="9"/>
      <c r="H243" s="9"/>
      <c r="I243" s="9"/>
      <c r="J243" s="9"/>
      <c r="K243" s="9"/>
      <c r="L243" s="9"/>
    </row>
    <row r="244" spans="2:12" ht="25" customHeight="1">
      <c r="B244" s="9"/>
      <c r="C244" s="9"/>
      <c r="D244" s="9"/>
      <c r="E244" s="9"/>
      <c r="F244" s="9"/>
      <c r="H244" s="9"/>
      <c r="I244" s="9"/>
      <c r="J244" s="9"/>
      <c r="K244" s="9"/>
      <c r="L244" s="9"/>
    </row>
    <row r="245" spans="2:12" ht="25" customHeight="1">
      <c r="B245" s="9"/>
      <c r="C245" s="9"/>
      <c r="D245" s="9"/>
      <c r="E245" s="9"/>
      <c r="F245" s="9"/>
      <c r="H245" s="9"/>
      <c r="I245" s="9"/>
      <c r="J245" s="9"/>
      <c r="K245" s="9"/>
      <c r="L245" s="9"/>
    </row>
    <row r="246" spans="2:12" ht="25" customHeight="1">
      <c r="B246" s="9"/>
      <c r="C246" s="9"/>
      <c r="D246" s="9"/>
      <c r="E246" s="9"/>
      <c r="F246" s="9"/>
      <c r="H246" s="9"/>
      <c r="I246" s="9"/>
      <c r="J246" s="9"/>
      <c r="K246" s="9"/>
      <c r="L246" s="9"/>
    </row>
    <row r="247" spans="2:12" ht="25" customHeight="1">
      <c r="B247" s="9"/>
      <c r="C247" s="9"/>
      <c r="D247" s="9"/>
      <c r="E247" s="9"/>
      <c r="F247" s="9"/>
      <c r="H247" s="9"/>
      <c r="I247" s="9"/>
      <c r="J247" s="9"/>
      <c r="K247" s="9"/>
      <c r="L247" s="9"/>
    </row>
    <row r="248" spans="2:12" ht="25" customHeight="1">
      <c r="B248" s="9"/>
      <c r="C248" s="9"/>
      <c r="D248" s="9"/>
      <c r="E248" s="9"/>
      <c r="F248" s="9"/>
      <c r="H248" s="9"/>
      <c r="I248" s="9"/>
      <c r="J248" s="9"/>
      <c r="K248" s="9"/>
      <c r="L248" s="9"/>
    </row>
    <row r="249" spans="2:12" ht="25" customHeight="1">
      <c r="B249" s="9"/>
      <c r="C249" s="9"/>
      <c r="D249" s="9"/>
      <c r="E249" s="9"/>
      <c r="F249" s="9"/>
      <c r="H249" s="9"/>
      <c r="I249" s="9"/>
      <c r="J249" s="9"/>
      <c r="K249" s="9"/>
      <c r="L249" s="9"/>
    </row>
    <row r="250" spans="2:12" ht="25" customHeight="1">
      <c r="B250" s="9"/>
      <c r="C250" s="9"/>
      <c r="D250" s="9"/>
      <c r="E250" s="9"/>
      <c r="F250" s="9"/>
      <c r="H250" s="9"/>
      <c r="I250" s="9"/>
      <c r="J250" s="9"/>
      <c r="K250" s="9"/>
      <c r="L250" s="9"/>
    </row>
    <row r="251" spans="2:12" ht="25" customHeight="1">
      <c r="B251" s="9"/>
      <c r="C251" s="9"/>
      <c r="D251" s="9"/>
      <c r="E251" s="9"/>
      <c r="F251" s="9"/>
      <c r="H251" s="9"/>
      <c r="I251" s="9"/>
      <c r="J251" s="9"/>
      <c r="K251" s="9"/>
      <c r="L251" s="9"/>
    </row>
    <row r="252" spans="2:12" ht="25" customHeight="1">
      <c r="B252" s="9"/>
      <c r="C252" s="9"/>
      <c r="D252" s="9"/>
      <c r="E252" s="9"/>
      <c r="F252" s="9"/>
      <c r="H252" s="9"/>
      <c r="I252" s="9"/>
      <c r="J252" s="9"/>
      <c r="K252" s="9"/>
      <c r="L252" s="9"/>
    </row>
    <row r="253" spans="2:12" ht="25" customHeight="1">
      <c r="B253" s="9"/>
      <c r="C253" s="9"/>
      <c r="D253" s="9"/>
      <c r="E253" s="9"/>
      <c r="F253" s="9"/>
      <c r="H253" s="9"/>
      <c r="I253" s="9"/>
      <c r="J253" s="9"/>
      <c r="K253" s="9"/>
      <c r="L253" s="9"/>
    </row>
    <row r="254" spans="2:12" ht="25" customHeight="1">
      <c r="B254" s="9"/>
      <c r="C254" s="9"/>
      <c r="D254" s="9"/>
      <c r="E254" s="9"/>
      <c r="F254" s="9"/>
      <c r="H254" s="9"/>
      <c r="I254" s="9"/>
      <c r="J254" s="9"/>
      <c r="K254" s="9"/>
      <c r="L254" s="9"/>
    </row>
    <row r="255" spans="2:12" ht="25" customHeight="1">
      <c r="B255" s="9"/>
      <c r="C255" s="9"/>
      <c r="D255" s="9"/>
      <c r="E255" s="9"/>
      <c r="F255" s="9"/>
      <c r="H255" s="9"/>
      <c r="I255" s="9"/>
      <c r="J255" s="9"/>
      <c r="K255" s="9"/>
      <c r="L255" s="9"/>
    </row>
    <row r="256" spans="2:12" ht="25" customHeight="1">
      <c r="B256" s="9"/>
      <c r="C256" s="9"/>
      <c r="D256" s="9"/>
      <c r="E256" s="9"/>
      <c r="F256" s="9"/>
      <c r="H256" s="9"/>
      <c r="I256" s="9"/>
      <c r="J256" s="9"/>
      <c r="K256" s="9"/>
      <c r="L256" s="9"/>
    </row>
    <row r="257" spans="2:12" ht="25" customHeight="1">
      <c r="B257" s="9"/>
      <c r="C257" s="9"/>
      <c r="D257" s="9"/>
      <c r="E257" s="9"/>
      <c r="F257" s="9"/>
      <c r="H257" s="9"/>
      <c r="I257" s="9"/>
      <c r="J257" s="9"/>
      <c r="K257" s="9"/>
      <c r="L257" s="9"/>
    </row>
    <row r="258" spans="2:12" ht="25" customHeight="1">
      <c r="B258" s="9"/>
      <c r="C258" s="9"/>
      <c r="D258" s="9"/>
      <c r="E258" s="9"/>
      <c r="F258" s="9"/>
      <c r="H258" s="9"/>
      <c r="I258" s="9"/>
      <c r="J258" s="9"/>
      <c r="K258" s="9"/>
      <c r="L258" s="9"/>
    </row>
    <row r="259" spans="2:12" ht="25" customHeight="1">
      <c r="B259" s="9"/>
      <c r="C259" s="9"/>
      <c r="D259" s="9"/>
      <c r="E259" s="9"/>
      <c r="F259" s="9"/>
      <c r="H259" s="9"/>
      <c r="I259" s="9"/>
      <c r="J259" s="9"/>
      <c r="K259" s="9"/>
      <c r="L259" s="9"/>
    </row>
    <row r="260" spans="2:12" ht="25" customHeight="1">
      <c r="B260" s="9"/>
      <c r="C260" s="9"/>
      <c r="D260" s="9"/>
      <c r="E260" s="9"/>
      <c r="F260" s="9"/>
      <c r="H260" s="9"/>
      <c r="I260" s="9"/>
      <c r="J260" s="9"/>
      <c r="K260" s="9"/>
      <c r="L260" s="9"/>
    </row>
    <row r="261" spans="2:12" ht="25" customHeight="1">
      <c r="B261" s="9"/>
      <c r="C261" s="9"/>
      <c r="D261" s="9"/>
      <c r="E261" s="9"/>
      <c r="F261" s="9"/>
      <c r="H261" s="9"/>
      <c r="I261" s="9"/>
      <c r="J261" s="9"/>
      <c r="K261" s="9"/>
      <c r="L261" s="9"/>
    </row>
    <row r="262" spans="2:12" ht="25" customHeight="1">
      <c r="B262" s="9"/>
      <c r="C262" s="9"/>
      <c r="D262" s="9"/>
      <c r="E262" s="9"/>
      <c r="F262" s="9"/>
      <c r="H262" s="9"/>
      <c r="I262" s="9"/>
      <c r="J262" s="9"/>
      <c r="K262" s="9"/>
      <c r="L262" s="9"/>
    </row>
    <row r="263" spans="2:12" ht="25" customHeight="1">
      <c r="B263" s="9"/>
      <c r="C263" s="9"/>
      <c r="D263" s="9"/>
      <c r="E263" s="9"/>
      <c r="F263" s="9"/>
      <c r="H263" s="9"/>
      <c r="I263" s="9"/>
      <c r="J263" s="9"/>
      <c r="K263" s="9"/>
      <c r="L263" s="9"/>
    </row>
    <row r="264" spans="2:12" ht="25" customHeight="1">
      <c r="B264" s="9"/>
      <c r="C264" s="9"/>
      <c r="D264" s="9"/>
      <c r="E264" s="9"/>
      <c r="F264" s="9"/>
      <c r="H264" s="9"/>
      <c r="I264" s="9"/>
      <c r="J264" s="9"/>
      <c r="K264" s="9"/>
      <c r="L264" s="9"/>
    </row>
    <row r="265" spans="2:12" ht="25" customHeight="1">
      <c r="B265" s="9"/>
      <c r="C265" s="9"/>
      <c r="D265" s="9"/>
      <c r="E265" s="9"/>
      <c r="F265" s="9"/>
      <c r="H265" s="9"/>
      <c r="I265" s="9"/>
      <c r="J265" s="9"/>
      <c r="K265" s="9"/>
      <c r="L265" s="9"/>
    </row>
    <row r="266" spans="2:12" ht="25" customHeight="1">
      <c r="B266" s="9"/>
      <c r="C266" s="9"/>
      <c r="D266" s="9"/>
      <c r="E266" s="9"/>
      <c r="F266" s="9"/>
      <c r="H266" s="9"/>
      <c r="I266" s="9"/>
      <c r="J266" s="9"/>
      <c r="K266" s="9"/>
      <c r="L266" s="9"/>
    </row>
    <row r="267" spans="2:12" ht="25" customHeight="1">
      <c r="B267" s="9"/>
      <c r="C267" s="9"/>
      <c r="D267" s="9"/>
      <c r="E267" s="9"/>
      <c r="F267" s="9"/>
      <c r="H267" s="9"/>
      <c r="I267" s="9"/>
      <c r="J267" s="9"/>
      <c r="K267" s="9"/>
      <c r="L267" s="9"/>
    </row>
    <row r="268" spans="2:12" ht="25" customHeight="1">
      <c r="B268" s="9"/>
      <c r="C268" s="9"/>
      <c r="D268" s="9"/>
      <c r="E268" s="9"/>
      <c r="F268" s="9"/>
      <c r="H268" s="9"/>
      <c r="I268" s="9"/>
      <c r="J268" s="9"/>
      <c r="K268" s="9"/>
      <c r="L268" s="9"/>
    </row>
    <row r="269" spans="2:12" ht="25" customHeight="1">
      <c r="B269" s="9"/>
      <c r="C269" s="9"/>
      <c r="D269" s="9"/>
      <c r="E269" s="9"/>
      <c r="F269" s="9"/>
      <c r="H269" s="9"/>
      <c r="I269" s="9"/>
      <c r="J269" s="9"/>
      <c r="K269" s="9"/>
      <c r="L269" s="9"/>
    </row>
    <row r="270" spans="2:12" ht="25" customHeight="1">
      <c r="B270" s="9"/>
      <c r="C270" s="9"/>
      <c r="D270" s="9"/>
      <c r="E270" s="9"/>
      <c r="F270" s="9"/>
      <c r="H270" s="9"/>
      <c r="I270" s="9"/>
      <c r="J270" s="9"/>
      <c r="K270" s="9"/>
      <c r="L270" s="9"/>
    </row>
    <row r="271" spans="2:12" ht="25" customHeight="1">
      <c r="B271" s="9"/>
      <c r="C271" s="9"/>
      <c r="D271" s="9"/>
      <c r="E271" s="9"/>
      <c r="F271" s="9"/>
      <c r="H271" s="9"/>
      <c r="I271" s="9"/>
      <c r="J271" s="9"/>
      <c r="K271" s="9"/>
      <c r="L271" s="9"/>
    </row>
    <row r="272" spans="2:12" ht="25" customHeight="1">
      <c r="B272" s="9"/>
      <c r="C272" s="9"/>
      <c r="D272" s="9"/>
      <c r="E272" s="9"/>
      <c r="F272" s="9"/>
      <c r="H272" s="9"/>
      <c r="I272" s="9"/>
      <c r="J272" s="9"/>
      <c r="K272" s="9"/>
      <c r="L272" s="9"/>
    </row>
    <row r="273" spans="2:12" ht="25" customHeight="1">
      <c r="B273" s="9"/>
      <c r="C273" s="9"/>
      <c r="D273" s="9"/>
      <c r="E273" s="9"/>
      <c r="F273" s="9"/>
      <c r="H273" s="9"/>
      <c r="I273" s="9"/>
      <c r="J273" s="9"/>
      <c r="K273" s="9"/>
      <c r="L273" s="9"/>
    </row>
    <row r="274" spans="2:12" ht="25" customHeight="1">
      <c r="B274" s="9"/>
      <c r="C274" s="9"/>
      <c r="D274" s="9"/>
      <c r="E274" s="9"/>
      <c r="F274" s="9"/>
      <c r="H274" s="9"/>
      <c r="I274" s="9"/>
      <c r="J274" s="9"/>
      <c r="K274" s="9"/>
      <c r="L274" s="9"/>
    </row>
    <row r="275" spans="2:12" ht="25" customHeight="1">
      <c r="B275" s="9"/>
      <c r="C275" s="9"/>
      <c r="D275" s="9"/>
      <c r="E275" s="9"/>
      <c r="F275" s="9"/>
      <c r="H275" s="9"/>
      <c r="I275" s="9"/>
      <c r="J275" s="9"/>
      <c r="K275" s="9"/>
      <c r="L275" s="9"/>
    </row>
    <row r="276" spans="2:12" ht="25" customHeight="1">
      <c r="B276" s="9"/>
      <c r="C276" s="9"/>
      <c r="D276" s="9"/>
      <c r="E276" s="9"/>
      <c r="F276" s="9"/>
      <c r="H276" s="9"/>
      <c r="I276" s="9"/>
      <c r="J276" s="9"/>
      <c r="K276" s="9"/>
      <c r="L276" s="9"/>
    </row>
    <row r="277" spans="2:12" ht="25" customHeight="1">
      <c r="B277" s="9"/>
      <c r="C277" s="9"/>
      <c r="D277" s="9"/>
      <c r="E277" s="9"/>
      <c r="F277" s="9"/>
      <c r="H277" s="9"/>
      <c r="I277" s="9"/>
      <c r="J277" s="9"/>
      <c r="K277" s="9"/>
      <c r="L277" s="9"/>
    </row>
    <row r="278" spans="2:12" ht="25" customHeight="1">
      <c r="B278" s="9"/>
      <c r="C278" s="9"/>
      <c r="D278" s="9"/>
      <c r="E278" s="9"/>
      <c r="F278" s="9"/>
      <c r="H278" s="9"/>
      <c r="I278" s="9"/>
      <c r="J278" s="9"/>
      <c r="K278" s="9"/>
      <c r="L278" s="9"/>
    </row>
    <row r="279" spans="2:12" ht="25" customHeight="1">
      <c r="B279" s="9"/>
      <c r="C279" s="9"/>
      <c r="D279" s="9"/>
      <c r="E279" s="9"/>
      <c r="F279" s="9"/>
      <c r="H279" s="9"/>
      <c r="I279" s="9"/>
      <c r="J279" s="9"/>
      <c r="K279" s="9"/>
      <c r="L279" s="9"/>
    </row>
    <row r="280" spans="2:12" ht="25" customHeight="1">
      <c r="B280" s="9"/>
      <c r="C280" s="9"/>
      <c r="D280" s="9"/>
      <c r="E280" s="9"/>
      <c r="F280" s="9"/>
      <c r="H280" s="9"/>
      <c r="I280" s="9"/>
      <c r="J280" s="9"/>
      <c r="K280" s="9"/>
      <c r="L280" s="9"/>
    </row>
    <row r="281" spans="2:12" ht="25" customHeight="1">
      <c r="B281" s="9"/>
      <c r="C281" s="9"/>
      <c r="D281" s="9"/>
      <c r="E281" s="9"/>
      <c r="F281" s="9"/>
      <c r="H281" s="9"/>
      <c r="I281" s="9"/>
      <c r="J281" s="9"/>
      <c r="K281" s="9"/>
      <c r="L281" s="9"/>
    </row>
    <row r="282" spans="2:12" ht="25" customHeight="1">
      <c r="B282" s="9"/>
      <c r="C282" s="9"/>
      <c r="D282" s="9"/>
      <c r="E282" s="9"/>
      <c r="F282" s="9"/>
      <c r="H282" s="9"/>
      <c r="I282" s="9"/>
      <c r="J282" s="9"/>
      <c r="K282" s="9"/>
      <c r="L282" s="9"/>
    </row>
    <row r="283" spans="2:12" ht="25" customHeight="1">
      <c r="B283" s="9"/>
      <c r="C283" s="9"/>
      <c r="D283" s="9"/>
      <c r="E283" s="9"/>
      <c r="F283" s="9"/>
      <c r="H283" s="9"/>
      <c r="I283" s="9"/>
      <c r="J283" s="9"/>
      <c r="K283" s="9"/>
      <c r="L283" s="9"/>
    </row>
    <row r="284" spans="2:12" ht="25" customHeight="1">
      <c r="B284" s="9"/>
      <c r="C284" s="9"/>
      <c r="D284" s="9"/>
      <c r="E284" s="9"/>
      <c r="F284" s="9"/>
      <c r="H284" s="9"/>
      <c r="I284" s="9"/>
      <c r="J284" s="9"/>
      <c r="K284" s="9"/>
      <c r="L284" s="9"/>
    </row>
    <row r="285" spans="2:12" ht="25" customHeight="1">
      <c r="B285" s="9"/>
      <c r="C285" s="9"/>
      <c r="D285" s="9"/>
      <c r="E285" s="9"/>
      <c r="F285" s="9"/>
      <c r="H285" s="9"/>
      <c r="I285" s="9"/>
      <c r="J285" s="9"/>
      <c r="K285" s="9"/>
      <c r="L285" s="9"/>
    </row>
    <row r="286" spans="2:12" ht="25" customHeight="1">
      <c r="B286" s="9"/>
      <c r="C286" s="9"/>
      <c r="D286" s="9"/>
      <c r="E286" s="9"/>
      <c r="F286" s="9"/>
      <c r="H286" s="9"/>
      <c r="I286" s="9"/>
      <c r="J286" s="9"/>
      <c r="K286" s="9"/>
      <c r="L286" s="9"/>
    </row>
    <row r="287" spans="2:12" ht="25" customHeight="1">
      <c r="B287" s="9"/>
      <c r="C287" s="9"/>
      <c r="D287" s="9"/>
      <c r="E287" s="9"/>
      <c r="F287" s="9"/>
      <c r="H287" s="9"/>
      <c r="I287" s="9"/>
      <c r="J287" s="9"/>
      <c r="K287" s="9"/>
      <c r="L287" s="9"/>
    </row>
    <row r="288" spans="2:12" ht="25" customHeight="1">
      <c r="B288" s="9"/>
      <c r="C288" s="9"/>
      <c r="D288" s="9"/>
      <c r="E288" s="9"/>
      <c r="F288" s="9"/>
      <c r="H288" s="9"/>
      <c r="I288" s="9"/>
      <c r="J288" s="9"/>
      <c r="K288" s="9"/>
      <c r="L288" s="9"/>
    </row>
    <row r="289" spans="2:12" ht="25" customHeight="1">
      <c r="B289" s="9"/>
      <c r="C289" s="9"/>
      <c r="D289" s="9"/>
      <c r="E289" s="9"/>
      <c r="F289" s="9"/>
      <c r="H289" s="9"/>
      <c r="I289" s="9"/>
      <c r="J289" s="9"/>
      <c r="K289" s="9"/>
      <c r="L289" s="9"/>
    </row>
    <row r="290" spans="2:12" ht="25" customHeight="1">
      <c r="B290" s="9"/>
      <c r="C290" s="9"/>
      <c r="D290" s="9"/>
      <c r="E290" s="9"/>
      <c r="F290" s="9"/>
      <c r="H290" s="9"/>
      <c r="I290" s="9"/>
      <c r="J290" s="9"/>
      <c r="K290" s="9"/>
      <c r="L290" s="9"/>
    </row>
    <row r="291" spans="2:12" ht="25" customHeight="1">
      <c r="B291" s="9"/>
      <c r="C291" s="9"/>
      <c r="D291" s="9"/>
      <c r="E291" s="9"/>
      <c r="F291" s="9"/>
      <c r="H291" s="9"/>
      <c r="I291" s="9"/>
      <c r="J291" s="9"/>
      <c r="K291" s="9"/>
      <c r="L291" s="9"/>
    </row>
    <row r="292" spans="2:12" ht="25" customHeight="1">
      <c r="B292" s="9"/>
      <c r="C292" s="9"/>
      <c r="D292" s="9"/>
      <c r="E292" s="9"/>
      <c r="F292" s="9"/>
      <c r="H292" s="9"/>
      <c r="I292" s="9"/>
      <c r="J292" s="9"/>
      <c r="K292" s="9"/>
      <c r="L292" s="9"/>
    </row>
    <row r="293" spans="2:12" ht="25" customHeight="1">
      <c r="B293" s="9"/>
      <c r="C293" s="9"/>
      <c r="D293" s="9"/>
      <c r="E293" s="9"/>
      <c r="F293" s="9"/>
      <c r="H293" s="9"/>
      <c r="I293" s="9"/>
      <c r="J293" s="9"/>
      <c r="K293" s="9"/>
      <c r="L293" s="9"/>
    </row>
    <row r="294" spans="2:12" ht="25" customHeight="1">
      <c r="B294" s="9"/>
      <c r="C294" s="9"/>
      <c r="D294" s="9"/>
      <c r="E294" s="9"/>
      <c r="F294" s="9"/>
      <c r="H294" s="9"/>
      <c r="I294" s="9"/>
      <c r="J294" s="9"/>
      <c r="K294" s="9"/>
      <c r="L294" s="9"/>
    </row>
    <row r="295" spans="2:12" ht="25" customHeight="1">
      <c r="B295" s="9"/>
      <c r="C295" s="9"/>
      <c r="D295" s="9"/>
      <c r="E295" s="9"/>
      <c r="F295" s="9"/>
      <c r="H295" s="9"/>
      <c r="I295" s="9"/>
      <c r="J295" s="9"/>
      <c r="K295" s="9"/>
      <c r="L295" s="9"/>
    </row>
    <row r="296" spans="2:12" ht="25" customHeight="1">
      <c r="B296" s="9"/>
      <c r="C296" s="9"/>
      <c r="D296" s="9"/>
      <c r="E296" s="9"/>
      <c r="F296" s="9"/>
      <c r="H296" s="9"/>
      <c r="I296" s="9"/>
      <c r="J296" s="9"/>
      <c r="K296" s="9"/>
      <c r="L296" s="9"/>
    </row>
    <row r="297" spans="2:12" ht="25" customHeight="1">
      <c r="B297" s="9"/>
      <c r="C297" s="9"/>
      <c r="D297" s="9"/>
      <c r="E297" s="9"/>
      <c r="F297" s="9"/>
      <c r="H297" s="9"/>
      <c r="I297" s="9"/>
      <c r="J297" s="9"/>
      <c r="K297" s="9"/>
      <c r="L297" s="9"/>
    </row>
    <row r="298" spans="2:12" ht="25" customHeight="1">
      <c r="B298" s="9"/>
      <c r="C298" s="9"/>
      <c r="D298" s="9"/>
      <c r="E298" s="9"/>
      <c r="F298" s="9"/>
      <c r="H298" s="9"/>
      <c r="I298" s="9"/>
      <c r="J298" s="9"/>
      <c r="K298" s="9"/>
      <c r="L298" s="9"/>
    </row>
    <row r="299" spans="2:12" ht="25" customHeight="1">
      <c r="B299" s="9"/>
      <c r="C299" s="9"/>
      <c r="D299" s="9"/>
      <c r="E299" s="9"/>
      <c r="F299" s="9"/>
      <c r="H299" s="9"/>
      <c r="I299" s="9"/>
      <c r="J299" s="9"/>
      <c r="K299" s="9"/>
      <c r="L299" s="9"/>
    </row>
    <row r="300" spans="2:12" ht="25" customHeight="1">
      <c r="B300" s="9"/>
      <c r="C300" s="9"/>
      <c r="D300" s="9"/>
      <c r="E300" s="9"/>
      <c r="F300" s="9"/>
      <c r="H300" s="9"/>
      <c r="I300" s="9"/>
      <c r="J300" s="9"/>
      <c r="K300" s="9"/>
      <c r="L300" s="9"/>
    </row>
    <row r="301" spans="2:12" ht="25" customHeight="1">
      <c r="B301" s="9"/>
      <c r="C301" s="9"/>
      <c r="D301" s="9"/>
      <c r="E301" s="9"/>
      <c r="F301" s="9"/>
      <c r="H301" s="9"/>
      <c r="I301" s="9"/>
      <c r="J301" s="9"/>
      <c r="K301" s="9"/>
      <c r="L301" s="9"/>
    </row>
    <row r="302" spans="2:12" ht="25" customHeight="1">
      <c r="B302" s="9"/>
      <c r="C302" s="9"/>
      <c r="D302" s="9"/>
      <c r="E302" s="9"/>
      <c r="F302" s="9"/>
      <c r="H302" s="9"/>
      <c r="I302" s="9"/>
      <c r="J302" s="9"/>
      <c r="K302" s="9"/>
      <c r="L302" s="9"/>
    </row>
    <row r="303" spans="2:12" ht="25" customHeight="1">
      <c r="B303" s="9"/>
      <c r="C303" s="9"/>
      <c r="D303" s="9"/>
      <c r="E303" s="9"/>
      <c r="F303" s="9"/>
      <c r="H303" s="9"/>
      <c r="I303" s="9"/>
      <c r="J303" s="9"/>
      <c r="K303" s="9"/>
      <c r="L303" s="9"/>
    </row>
    <row r="304" spans="2:12" ht="25" customHeight="1">
      <c r="B304" s="9"/>
      <c r="C304" s="9"/>
      <c r="D304" s="9"/>
      <c r="E304" s="9"/>
      <c r="F304" s="9"/>
      <c r="H304" s="9"/>
      <c r="I304" s="9"/>
      <c r="J304" s="9"/>
      <c r="K304" s="9"/>
      <c r="L304" s="9"/>
    </row>
    <row r="305" spans="2:12" ht="25" customHeight="1">
      <c r="B305" s="9"/>
      <c r="C305" s="9"/>
      <c r="D305" s="9"/>
      <c r="E305" s="9"/>
      <c r="F305" s="9"/>
      <c r="H305" s="9"/>
      <c r="I305" s="9"/>
      <c r="J305" s="9"/>
      <c r="K305" s="9"/>
      <c r="L305" s="9"/>
    </row>
    <row r="306" spans="2:12" ht="25" customHeight="1">
      <c r="B306" s="9"/>
      <c r="C306" s="9"/>
      <c r="D306" s="9"/>
      <c r="E306" s="9"/>
      <c r="F306" s="9"/>
      <c r="H306" s="9"/>
      <c r="I306" s="9"/>
      <c r="J306" s="9"/>
      <c r="K306" s="9"/>
      <c r="L306" s="9"/>
    </row>
    <row r="307" spans="2:12" ht="25" customHeight="1">
      <c r="B307" s="9"/>
      <c r="C307" s="9"/>
      <c r="D307" s="9"/>
      <c r="E307" s="9"/>
      <c r="F307" s="9"/>
      <c r="H307" s="9"/>
      <c r="I307" s="9"/>
      <c r="J307" s="9"/>
      <c r="K307" s="9"/>
      <c r="L307" s="9"/>
    </row>
    <row r="308" spans="2:12" ht="25" customHeight="1">
      <c r="B308" s="9"/>
      <c r="C308" s="9"/>
      <c r="D308" s="9"/>
      <c r="E308" s="9"/>
      <c r="F308" s="9"/>
      <c r="H308" s="9"/>
      <c r="I308" s="9"/>
      <c r="J308" s="9"/>
      <c r="K308" s="9"/>
      <c r="L308" s="9"/>
    </row>
    <row r="309" spans="2:12" ht="25" customHeight="1">
      <c r="B309" s="9"/>
      <c r="C309" s="9"/>
      <c r="D309" s="9"/>
      <c r="E309" s="9"/>
      <c r="F309" s="9"/>
      <c r="H309" s="9"/>
      <c r="I309" s="9"/>
      <c r="J309" s="9"/>
      <c r="K309" s="9"/>
      <c r="L309" s="9"/>
    </row>
    <row r="310" spans="2:12" ht="25" customHeight="1">
      <c r="B310" s="9"/>
      <c r="C310" s="9"/>
      <c r="D310" s="9"/>
      <c r="E310" s="9"/>
      <c r="F310" s="9"/>
      <c r="H310" s="9"/>
      <c r="I310" s="9"/>
      <c r="J310" s="9"/>
      <c r="K310" s="9"/>
      <c r="L310" s="9"/>
    </row>
    <row r="311" spans="2:12" ht="25" customHeight="1">
      <c r="B311" s="9"/>
      <c r="C311" s="9"/>
      <c r="D311" s="9"/>
      <c r="E311" s="9"/>
      <c r="F311" s="9"/>
      <c r="H311" s="9"/>
      <c r="I311" s="9"/>
      <c r="J311" s="9"/>
      <c r="K311" s="9"/>
      <c r="L311" s="9"/>
    </row>
    <row r="312" spans="2:12" ht="25" customHeight="1">
      <c r="B312" s="9"/>
      <c r="C312" s="9"/>
      <c r="D312" s="9"/>
      <c r="E312" s="9"/>
      <c r="F312" s="9"/>
      <c r="H312" s="9"/>
      <c r="I312" s="9"/>
      <c r="J312" s="9"/>
      <c r="K312" s="9"/>
      <c r="L312" s="9"/>
    </row>
    <row r="313" spans="2:12" ht="25" customHeight="1">
      <c r="B313" s="9"/>
      <c r="C313" s="9"/>
      <c r="D313" s="9"/>
      <c r="E313" s="9"/>
      <c r="F313" s="9"/>
      <c r="H313" s="9"/>
      <c r="I313" s="9"/>
      <c r="J313" s="9"/>
      <c r="K313" s="9"/>
      <c r="L313" s="9"/>
    </row>
    <row r="314" spans="2:12" ht="25" customHeight="1">
      <c r="B314" s="9"/>
      <c r="C314" s="9"/>
      <c r="D314" s="9"/>
      <c r="E314" s="9"/>
      <c r="F314" s="9"/>
      <c r="H314" s="9"/>
      <c r="I314" s="9"/>
      <c r="J314" s="9"/>
      <c r="K314" s="9"/>
      <c r="L314" s="9"/>
    </row>
    <row r="315" spans="2:12" ht="25" customHeight="1">
      <c r="B315" s="9"/>
      <c r="C315" s="9"/>
      <c r="D315" s="9"/>
      <c r="E315" s="9"/>
      <c r="F315" s="9"/>
      <c r="H315" s="9"/>
      <c r="I315" s="9"/>
      <c r="J315" s="9"/>
      <c r="K315" s="9"/>
      <c r="L315" s="9"/>
    </row>
    <row r="316" spans="2:12" ht="25" customHeight="1">
      <c r="B316" s="9"/>
      <c r="C316" s="9"/>
      <c r="D316" s="9"/>
      <c r="E316" s="9"/>
      <c r="F316" s="9"/>
      <c r="H316" s="9"/>
      <c r="I316" s="9"/>
      <c r="J316" s="9"/>
      <c r="K316" s="9"/>
      <c r="L316" s="9"/>
    </row>
    <row r="317" spans="2:12" ht="25" customHeight="1">
      <c r="B317" s="9"/>
      <c r="C317" s="9"/>
      <c r="D317" s="9"/>
      <c r="E317" s="9"/>
      <c r="F317" s="9"/>
      <c r="H317" s="9"/>
      <c r="I317" s="9"/>
      <c r="J317" s="9"/>
      <c r="K317" s="9"/>
      <c r="L317" s="9"/>
    </row>
    <row r="318" spans="2:12" ht="25" customHeight="1">
      <c r="B318" s="9"/>
      <c r="C318" s="9"/>
      <c r="D318" s="9"/>
      <c r="E318" s="9"/>
      <c r="F318" s="9"/>
      <c r="H318" s="9"/>
      <c r="I318" s="9"/>
      <c r="J318" s="9"/>
      <c r="K318" s="9"/>
      <c r="L318" s="9"/>
    </row>
    <row r="319" spans="2:12" ht="25" customHeight="1">
      <c r="B319" s="9"/>
      <c r="C319" s="9"/>
      <c r="D319" s="9"/>
      <c r="E319" s="9"/>
      <c r="F319" s="9"/>
      <c r="H319" s="9"/>
      <c r="I319" s="9"/>
      <c r="J319" s="9"/>
      <c r="K319" s="9"/>
      <c r="L319" s="9"/>
    </row>
    <row r="320" spans="2:12" ht="25" customHeight="1">
      <c r="B320" s="9"/>
      <c r="C320" s="9"/>
      <c r="D320" s="9"/>
      <c r="E320" s="9"/>
      <c r="F320" s="9"/>
      <c r="H320" s="9"/>
      <c r="I320" s="9"/>
      <c r="J320" s="9"/>
      <c r="K320" s="9"/>
      <c r="L320" s="9"/>
    </row>
    <row r="321" spans="2:12" ht="25" customHeight="1">
      <c r="B321" s="9"/>
      <c r="C321" s="9"/>
      <c r="D321" s="9"/>
      <c r="E321" s="9"/>
      <c r="F321" s="9"/>
      <c r="H321" s="9"/>
      <c r="I321" s="9"/>
      <c r="J321" s="9"/>
      <c r="K321" s="9"/>
      <c r="L321" s="9"/>
    </row>
    <row r="322" spans="2:12" ht="25" customHeight="1">
      <c r="B322" s="9"/>
      <c r="C322" s="9"/>
      <c r="D322" s="9"/>
      <c r="E322" s="9"/>
      <c r="F322" s="9"/>
      <c r="H322" s="9"/>
      <c r="I322" s="9"/>
      <c r="J322" s="9"/>
      <c r="K322" s="9"/>
      <c r="L322" s="9"/>
    </row>
    <row r="323" spans="2:12" ht="25" customHeight="1">
      <c r="B323" s="9"/>
      <c r="C323" s="9"/>
      <c r="D323" s="9"/>
      <c r="E323" s="9"/>
      <c r="F323" s="9"/>
      <c r="H323" s="9"/>
      <c r="I323" s="9"/>
      <c r="J323" s="9"/>
      <c r="K323" s="9"/>
      <c r="L323" s="9"/>
    </row>
    <row r="324" spans="2:12" ht="25" customHeight="1">
      <c r="B324" s="9"/>
      <c r="C324" s="9"/>
      <c r="D324" s="9"/>
      <c r="E324" s="9"/>
      <c r="F324" s="9"/>
      <c r="H324" s="9"/>
      <c r="I324" s="9"/>
      <c r="J324" s="9"/>
      <c r="K324" s="9"/>
      <c r="L324" s="9"/>
    </row>
    <row r="325" spans="2:12" ht="25" customHeight="1">
      <c r="B325" s="9"/>
      <c r="C325" s="9"/>
      <c r="D325" s="9"/>
      <c r="E325" s="9"/>
      <c r="F325" s="9"/>
      <c r="H325" s="9"/>
      <c r="I325" s="9"/>
      <c r="J325" s="9"/>
      <c r="K325" s="9"/>
      <c r="L325" s="9"/>
    </row>
    <row r="326" spans="2:12" ht="25" customHeight="1">
      <c r="B326" s="9"/>
      <c r="C326" s="9"/>
      <c r="D326" s="9"/>
      <c r="E326" s="9"/>
      <c r="F326" s="9"/>
      <c r="H326" s="9"/>
      <c r="I326" s="9"/>
      <c r="J326" s="9"/>
      <c r="K326" s="9"/>
      <c r="L326" s="9"/>
    </row>
    <row r="327" spans="2:12" ht="25" customHeight="1">
      <c r="B327" s="9"/>
      <c r="C327" s="9"/>
      <c r="D327" s="9"/>
      <c r="E327" s="9"/>
      <c r="F327" s="9"/>
      <c r="H327" s="9"/>
      <c r="I327" s="9"/>
      <c r="J327" s="9"/>
      <c r="K327" s="9"/>
      <c r="L327" s="9"/>
    </row>
    <row r="328" spans="2:12" ht="25" customHeight="1">
      <c r="B328" s="9"/>
      <c r="C328" s="9"/>
      <c r="D328" s="9"/>
      <c r="E328" s="9"/>
      <c r="F328" s="9"/>
      <c r="H328" s="9"/>
      <c r="I328" s="9"/>
      <c r="J328" s="9"/>
      <c r="K328" s="9"/>
      <c r="L328" s="9"/>
    </row>
    <row r="329" spans="2:12" ht="25" customHeight="1">
      <c r="B329" s="9"/>
      <c r="C329" s="9"/>
      <c r="D329" s="9"/>
      <c r="E329" s="9"/>
      <c r="F329" s="9"/>
      <c r="H329" s="9"/>
      <c r="I329" s="9"/>
      <c r="J329" s="9"/>
      <c r="K329" s="9"/>
      <c r="L329" s="9"/>
    </row>
    <row r="330" spans="2:12" ht="25" customHeight="1">
      <c r="B330" s="9"/>
      <c r="C330" s="9"/>
      <c r="D330" s="9"/>
      <c r="E330" s="9"/>
      <c r="F330" s="9"/>
      <c r="H330" s="9"/>
      <c r="I330" s="9"/>
      <c r="J330" s="9"/>
      <c r="K330" s="9"/>
      <c r="L330" s="9"/>
    </row>
    <row r="331" spans="2:12" ht="25" customHeight="1">
      <c r="B331" s="9"/>
      <c r="C331" s="9"/>
      <c r="D331" s="9"/>
      <c r="E331" s="9"/>
      <c r="F331" s="9"/>
      <c r="H331" s="9"/>
      <c r="I331" s="9"/>
      <c r="J331" s="9"/>
      <c r="K331" s="9"/>
      <c r="L331" s="9"/>
    </row>
    <row r="332" spans="2:12" ht="25" customHeight="1">
      <c r="B332" s="9"/>
      <c r="C332" s="9"/>
      <c r="D332" s="9"/>
      <c r="E332" s="9"/>
      <c r="F332" s="9"/>
      <c r="H332" s="9"/>
      <c r="I332" s="9"/>
      <c r="J332" s="9"/>
      <c r="K332" s="9"/>
      <c r="L332" s="9"/>
    </row>
    <row r="333" spans="2:12" ht="25" customHeight="1">
      <c r="B333" s="9"/>
      <c r="C333" s="9"/>
      <c r="D333" s="9"/>
      <c r="E333" s="9"/>
      <c r="F333" s="9"/>
      <c r="H333" s="9"/>
      <c r="I333" s="9"/>
      <c r="J333" s="9"/>
      <c r="K333" s="9"/>
      <c r="L333" s="9"/>
    </row>
    <row r="334" spans="2:12" ht="25" customHeight="1">
      <c r="B334" s="9"/>
      <c r="C334" s="9"/>
      <c r="D334" s="9"/>
      <c r="E334" s="9"/>
      <c r="F334" s="9"/>
      <c r="H334" s="9"/>
      <c r="I334" s="9"/>
      <c r="J334" s="9"/>
      <c r="K334" s="9"/>
      <c r="L334" s="9"/>
    </row>
    <row r="335" spans="2:12" ht="25" customHeight="1">
      <c r="B335" s="9"/>
      <c r="C335" s="9"/>
      <c r="D335" s="9"/>
      <c r="E335" s="9"/>
      <c r="F335" s="9"/>
      <c r="H335" s="9"/>
      <c r="I335" s="9"/>
      <c r="J335" s="9"/>
      <c r="K335" s="9"/>
      <c r="L335" s="9"/>
    </row>
    <row r="336" spans="2:12" ht="25" customHeight="1">
      <c r="B336" s="9"/>
      <c r="C336" s="9"/>
      <c r="D336" s="9"/>
      <c r="E336" s="9"/>
      <c r="F336" s="9"/>
      <c r="H336" s="9"/>
      <c r="I336" s="9"/>
      <c r="J336" s="9"/>
      <c r="K336" s="9"/>
      <c r="L336" s="9"/>
    </row>
    <row r="337" spans="2:12" ht="25" customHeight="1">
      <c r="B337" s="9"/>
      <c r="C337" s="9"/>
      <c r="D337" s="9"/>
      <c r="E337" s="9"/>
      <c r="F337" s="9"/>
      <c r="H337" s="9"/>
      <c r="I337" s="9"/>
      <c r="J337" s="9"/>
      <c r="K337" s="9"/>
      <c r="L337" s="9"/>
    </row>
    <row r="338" spans="2:12" ht="25" customHeight="1">
      <c r="B338" s="9"/>
      <c r="C338" s="9"/>
      <c r="D338" s="9"/>
      <c r="E338" s="9"/>
      <c r="F338" s="9"/>
      <c r="H338" s="9"/>
      <c r="I338" s="9"/>
      <c r="J338" s="9"/>
      <c r="K338" s="9"/>
      <c r="L338" s="9"/>
    </row>
    <row r="339" spans="2:12" ht="25" customHeight="1">
      <c r="B339" s="9"/>
      <c r="C339" s="9"/>
      <c r="D339" s="9"/>
      <c r="E339" s="9"/>
      <c r="F339" s="9"/>
      <c r="H339" s="9"/>
      <c r="I339" s="9"/>
      <c r="J339" s="9"/>
      <c r="K339" s="9"/>
      <c r="L339" s="9"/>
    </row>
    <row r="340" spans="2:12" ht="25" customHeight="1">
      <c r="B340" s="9"/>
      <c r="C340" s="9"/>
      <c r="D340" s="9"/>
      <c r="E340" s="9"/>
      <c r="F340" s="9"/>
      <c r="H340" s="9"/>
      <c r="I340" s="9"/>
      <c r="J340" s="9"/>
      <c r="K340" s="9"/>
      <c r="L340" s="9"/>
    </row>
    <row r="341" spans="2:12" ht="25" customHeight="1">
      <c r="B341" s="9"/>
      <c r="C341" s="9"/>
      <c r="D341" s="9"/>
      <c r="E341" s="9"/>
      <c r="F341" s="9"/>
      <c r="H341" s="9"/>
      <c r="I341" s="9"/>
      <c r="J341" s="9"/>
      <c r="K341" s="9"/>
      <c r="L341" s="9"/>
    </row>
    <row r="342" spans="2:12" ht="25" customHeight="1">
      <c r="B342" s="9"/>
      <c r="C342" s="9"/>
      <c r="D342" s="9"/>
      <c r="E342" s="9"/>
      <c r="F342" s="9"/>
      <c r="H342" s="9"/>
      <c r="I342" s="9"/>
      <c r="J342" s="9"/>
      <c r="K342" s="9"/>
      <c r="L342" s="9"/>
    </row>
    <row r="343" spans="2:12" ht="25" customHeight="1">
      <c r="B343" s="9"/>
      <c r="C343" s="9"/>
      <c r="D343" s="9"/>
      <c r="E343" s="9"/>
      <c r="F343" s="9"/>
      <c r="H343" s="9"/>
      <c r="I343" s="9"/>
      <c r="J343" s="9"/>
      <c r="K343" s="9"/>
      <c r="L343" s="9"/>
    </row>
    <row r="344" spans="2:12" ht="25" customHeight="1">
      <c r="B344" s="9"/>
      <c r="C344" s="9"/>
      <c r="D344" s="9"/>
      <c r="E344" s="9"/>
      <c r="F344" s="9"/>
      <c r="H344" s="9"/>
      <c r="I344" s="9"/>
      <c r="J344" s="9"/>
      <c r="K344" s="9"/>
      <c r="L344" s="9"/>
    </row>
    <row r="345" spans="2:12" ht="25" customHeight="1">
      <c r="B345" s="9"/>
      <c r="C345" s="9"/>
      <c r="D345" s="9"/>
      <c r="E345" s="9"/>
      <c r="F345" s="9"/>
      <c r="H345" s="9"/>
      <c r="I345" s="9"/>
      <c r="J345" s="9"/>
      <c r="K345" s="9"/>
      <c r="L345" s="9"/>
    </row>
    <row r="346" spans="2:12" ht="25" customHeight="1">
      <c r="B346" s="9"/>
      <c r="C346" s="9"/>
      <c r="D346" s="9"/>
      <c r="E346" s="9"/>
      <c r="F346" s="9"/>
      <c r="H346" s="9"/>
      <c r="I346" s="9"/>
      <c r="J346" s="9"/>
      <c r="K346" s="9"/>
      <c r="L346" s="9"/>
    </row>
    <row r="347" spans="2:12" ht="25" customHeight="1">
      <c r="B347" s="9"/>
      <c r="C347" s="9"/>
      <c r="D347" s="9"/>
      <c r="E347" s="9"/>
      <c r="F347" s="9"/>
      <c r="H347" s="9"/>
      <c r="I347" s="9"/>
      <c r="J347" s="9"/>
      <c r="K347" s="9"/>
      <c r="L347" s="9"/>
    </row>
    <row r="348" spans="2:12" ht="25" customHeight="1">
      <c r="B348" s="9"/>
      <c r="C348" s="9"/>
      <c r="D348" s="9"/>
      <c r="E348" s="9"/>
      <c r="F348" s="9"/>
      <c r="H348" s="9"/>
      <c r="I348" s="9"/>
      <c r="J348" s="9"/>
      <c r="K348" s="9"/>
      <c r="L348" s="9"/>
    </row>
    <row r="349" spans="2:12" ht="25" customHeight="1">
      <c r="B349" s="9"/>
      <c r="C349" s="9"/>
      <c r="D349" s="9"/>
      <c r="E349" s="9"/>
      <c r="F349" s="9"/>
      <c r="H349" s="9"/>
      <c r="I349" s="9"/>
      <c r="J349" s="9"/>
      <c r="K349" s="9"/>
      <c r="L349" s="9"/>
    </row>
    <row r="350" spans="2:12" ht="25" customHeight="1">
      <c r="B350" s="9"/>
      <c r="C350" s="9"/>
      <c r="D350" s="9"/>
      <c r="E350" s="9"/>
      <c r="F350" s="9"/>
      <c r="H350" s="9"/>
      <c r="I350" s="9"/>
      <c r="J350" s="9"/>
      <c r="K350" s="9"/>
      <c r="L350" s="9"/>
    </row>
    <row r="351" spans="2:12" ht="25" customHeight="1">
      <c r="B351" s="9"/>
      <c r="C351" s="9"/>
      <c r="D351" s="9"/>
      <c r="E351" s="9"/>
      <c r="F351" s="9"/>
      <c r="H351" s="9"/>
      <c r="I351" s="9"/>
      <c r="J351" s="9"/>
      <c r="K351" s="9"/>
      <c r="L351" s="9"/>
    </row>
    <row r="352" spans="2:12" ht="25" customHeight="1">
      <c r="B352" s="9"/>
      <c r="C352" s="9"/>
      <c r="D352" s="9"/>
      <c r="E352" s="9"/>
      <c r="F352" s="9"/>
      <c r="H352" s="9"/>
      <c r="I352" s="9"/>
      <c r="J352" s="9"/>
      <c r="K352" s="9"/>
      <c r="L352" s="9"/>
    </row>
    <row r="353" spans="2:12" ht="25" customHeight="1">
      <c r="B353" s="9"/>
      <c r="C353" s="9"/>
      <c r="D353" s="9"/>
      <c r="E353" s="9"/>
      <c r="F353" s="9"/>
      <c r="H353" s="9"/>
      <c r="I353" s="9"/>
      <c r="J353" s="9"/>
      <c r="K353" s="9"/>
      <c r="L353" s="9"/>
    </row>
    <row r="354" spans="2:12" ht="25" customHeight="1">
      <c r="B354" s="9"/>
      <c r="C354" s="9"/>
      <c r="D354" s="9"/>
      <c r="E354" s="9"/>
      <c r="F354" s="9"/>
      <c r="H354" s="9"/>
      <c r="I354" s="9"/>
      <c r="J354" s="9"/>
      <c r="K354" s="9"/>
      <c r="L354" s="9"/>
    </row>
    <row r="355" spans="2:12" ht="25" customHeight="1">
      <c r="B355" s="9"/>
      <c r="C355" s="9"/>
      <c r="D355" s="9"/>
      <c r="E355" s="9"/>
      <c r="F355" s="9"/>
      <c r="H355" s="9"/>
      <c r="I355" s="9"/>
      <c r="J355" s="9"/>
      <c r="K355" s="9"/>
      <c r="L355" s="9"/>
    </row>
    <row r="356" spans="2:12" ht="25" customHeight="1">
      <c r="B356" s="9"/>
      <c r="C356" s="9"/>
      <c r="D356" s="9"/>
      <c r="E356" s="9"/>
      <c r="F356" s="9"/>
      <c r="H356" s="9"/>
      <c r="I356" s="9"/>
      <c r="J356" s="9"/>
      <c r="K356" s="9"/>
      <c r="L356" s="9"/>
    </row>
    <row r="357" spans="2:12" ht="25" customHeight="1">
      <c r="B357" s="9"/>
      <c r="C357" s="9"/>
      <c r="D357" s="9"/>
      <c r="E357" s="9"/>
      <c r="F357" s="9"/>
      <c r="H357" s="9"/>
      <c r="I357" s="9"/>
      <c r="J357" s="9"/>
      <c r="K357" s="9"/>
      <c r="L357" s="9"/>
    </row>
    <row r="358" spans="2:12" ht="25" customHeight="1">
      <c r="B358" s="9"/>
      <c r="C358" s="9"/>
      <c r="D358" s="9"/>
      <c r="E358" s="9"/>
      <c r="F358" s="9"/>
      <c r="H358" s="9"/>
      <c r="I358" s="9"/>
      <c r="J358" s="9"/>
      <c r="K358" s="9"/>
      <c r="L358" s="9"/>
    </row>
    <row r="359" spans="2:12" ht="25" customHeight="1">
      <c r="B359" s="9"/>
      <c r="C359" s="9"/>
      <c r="D359" s="9"/>
      <c r="E359" s="9"/>
      <c r="F359" s="9"/>
      <c r="H359" s="9"/>
      <c r="I359" s="9"/>
      <c r="J359" s="9"/>
      <c r="K359" s="9"/>
      <c r="L359" s="9"/>
    </row>
    <row r="360" spans="2:12" ht="25" customHeight="1">
      <c r="B360" s="9"/>
      <c r="C360" s="9"/>
      <c r="D360" s="9"/>
      <c r="E360" s="9"/>
      <c r="F360" s="9"/>
      <c r="H360" s="9"/>
      <c r="I360" s="9"/>
      <c r="J360" s="9"/>
      <c r="K360" s="9"/>
      <c r="L360" s="9"/>
    </row>
    <row r="361" spans="2:12" ht="25" customHeight="1">
      <c r="B361" s="9"/>
      <c r="C361" s="9"/>
      <c r="D361" s="9"/>
      <c r="E361" s="9"/>
      <c r="F361" s="9"/>
      <c r="H361" s="9"/>
      <c r="I361" s="9"/>
      <c r="J361" s="9"/>
      <c r="K361" s="9"/>
      <c r="L361" s="9"/>
    </row>
    <row r="362" spans="2:12" ht="25" customHeight="1">
      <c r="B362" s="9"/>
      <c r="C362" s="9"/>
      <c r="D362" s="9"/>
      <c r="E362" s="9"/>
      <c r="F362" s="9"/>
      <c r="H362" s="9"/>
      <c r="I362" s="9"/>
      <c r="J362" s="9"/>
      <c r="K362" s="9"/>
      <c r="L362" s="9"/>
    </row>
    <row r="363" spans="2:12" ht="25" customHeight="1">
      <c r="B363" s="9"/>
      <c r="C363" s="9"/>
      <c r="D363" s="9"/>
      <c r="E363" s="9"/>
      <c r="F363" s="9"/>
      <c r="H363" s="9"/>
      <c r="I363" s="9"/>
      <c r="J363" s="9"/>
      <c r="K363" s="9"/>
      <c r="L363" s="9"/>
    </row>
    <row r="364" spans="2:12" ht="25" customHeight="1">
      <c r="B364" s="9"/>
      <c r="C364" s="9"/>
      <c r="D364" s="9"/>
      <c r="E364" s="9"/>
      <c r="F364" s="9"/>
      <c r="H364" s="9"/>
      <c r="I364" s="9"/>
      <c r="J364" s="9"/>
      <c r="K364" s="9"/>
      <c r="L364" s="9"/>
    </row>
    <row r="365" spans="2:12" ht="25" customHeight="1">
      <c r="B365" s="9"/>
      <c r="C365" s="9"/>
      <c r="D365" s="9"/>
      <c r="E365" s="9"/>
      <c r="F365" s="9"/>
      <c r="H365" s="9"/>
      <c r="I365" s="9"/>
      <c r="J365" s="9"/>
      <c r="K365" s="9"/>
      <c r="L365" s="9"/>
    </row>
    <row r="366" spans="2:12" ht="25" customHeight="1">
      <c r="B366" s="9"/>
      <c r="C366" s="9"/>
      <c r="D366" s="9"/>
      <c r="E366" s="9"/>
      <c r="F366" s="9"/>
      <c r="H366" s="9"/>
      <c r="I366" s="9"/>
      <c r="J366" s="9"/>
      <c r="K366" s="9"/>
      <c r="L366" s="9"/>
    </row>
    <row r="367" spans="2:12" ht="25" customHeight="1">
      <c r="B367" s="9"/>
      <c r="C367" s="9"/>
      <c r="D367" s="9"/>
      <c r="E367" s="9"/>
      <c r="F367" s="9"/>
      <c r="H367" s="9"/>
      <c r="I367" s="9"/>
      <c r="J367" s="9"/>
      <c r="K367" s="9"/>
      <c r="L367" s="9"/>
    </row>
    <row r="368" spans="2:12" ht="25" customHeight="1">
      <c r="B368" s="9"/>
      <c r="C368" s="9"/>
      <c r="D368" s="9"/>
      <c r="E368" s="9"/>
      <c r="F368" s="9"/>
      <c r="H368" s="9"/>
      <c r="I368" s="9"/>
      <c r="J368" s="9"/>
      <c r="K368" s="9"/>
      <c r="L368" s="9"/>
    </row>
    <row r="369" spans="2:12" ht="25" customHeight="1">
      <c r="B369" s="9"/>
      <c r="C369" s="9"/>
      <c r="D369" s="9"/>
      <c r="E369" s="9"/>
      <c r="F369" s="9"/>
      <c r="H369" s="9"/>
      <c r="I369" s="9"/>
      <c r="J369" s="9"/>
      <c r="K369" s="9"/>
      <c r="L369" s="9"/>
    </row>
    <row r="370" spans="2:12" ht="25" customHeight="1">
      <c r="B370" s="9"/>
      <c r="C370" s="9"/>
      <c r="D370" s="9"/>
      <c r="E370" s="9"/>
      <c r="F370" s="9"/>
      <c r="H370" s="9"/>
      <c r="I370" s="9"/>
      <c r="J370" s="9"/>
      <c r="K370" s="9"/>
      <c r="L370" s="9"/>
    </row>
    <row r="371" spans="2:12" ht="25" customHeight="1">
      <c r="B371" s="9"/>
      <c r="C371" s="9"/>
      <c r="D371" s="9"/>
      <c r="E371" s="9"/>
      <c r="F371" s="9"/>
      <c r="H371" s="9"/>
      <c r="I371" s="9"/>
      <c r="J371" s="9"/>
      <c r="K371" s="9"/>
      <c r="L371" s="9"/>
    </row>
    <row r="372" spans="2:12" ht="25" customHeight="1">
      <c r="B372" s="9"/>
      <c r="C372" s="9"/>
      <c r="D372" s="9"/>
      <c r="E372" s="9"/>
      <c r="F372" s="9"/>
      <c r="H372" s="9"/>
      <c r="I372" s="9"/>
      <c r="J372" s="9"/>
      <c r="K372" s="9"/>
      <c r="L372" s="9"/>
    </row>
    <row r="373" spans="2:12" ht="25" customHeight="1">
      <c r="B373" s="9"/>
      <c r="C373" s="9"/>
      <c r="D373" s="9"/>
      <c r="E373" s="9"/>
      <c r="F373" s="9"/>
      <c r="H373" s="9"/>
      <c r="I373" s="9"/>
      <c r="J373" s="9"/>
      <c r="K373" s="9"/>
      <c r="L373" s="9"/>
    </row>
    <row r="374" spans="2:12" ht="25" customHeight="1">
      <c r="B374" s="9"/>
      <c r="C374" s="9"/>
      <c r="D374" s="9"/>
      <c r="E374" s="9"/>
      <c r="F374" s="9"/>
      <c r="H374" s="9"/>
      <c r="I374" s="9"/>
      <c r="J374" s="9"/>
      <c r="K374" s="9"/>
      <c r="L374" s="9"/>
    </row>
    <row r="375" spans="2:12" ht="25" customHeight="1">
      <c r="B375" s="9"/>
      <c r="C375" s="9"/>
      <c r="D375" s="9"/>
      <c r="E375" s="9"/>
      <c r="F375" s="9"/>
      <c r="H375" s="9"/>
      <c r="I375" s="9"/>
      <c r="J375" s="9"/>
      <c r="K375" s="9"/>
      <c r="L375" s="9"/>
    </row>
    <row r="376" spans="2:12" ht="25" customHeight="1">
      <c r="B376" s="9"/>
      <c r="C376" s="9"/>
      <c r="D376" s="9"/>
      <c r="E376" s="9"/>
      <c r="F376" s="9"/>
      <c r="H376" s="9"/>
      <c r="I376" s="9"/>
      <c r="J376" s="9"/>
      <c r="K376" s="9"/>
      <c r="L376" s="9"/>
    </row>
    <row r="377" spans="2:12" ht="25" customHeight="1">
      <c r="B377" s="9"/>
      <c r="C377" s="9"/>
      <c r="D377" s="9"/>
      <c r="E377" s="9"/>
      <c r="F377" s="9"/>
      <c r="H377" s="9"/>
      <c r="I377" s="9"/>
      <c r="J377" s="9"/>
      <c r="K377" s="9"/>
      <c r="L377" s="9"/>
    </row>
    <row r="378" spans="2:12" ht="25" customHeight="1">
      <c r="B378" s="9"/>
      <c r="C378" s="9"/>
      <c r="D378" s="9"/>
      <c r="E378" s="9"/>
      <c r="F378" s="9"/>
      <c r="H378" s="9"/>
      <c r="I378" s="9"/>
      <c r="J378" s="9"/>
      <c r="K378" s="9"/>
      <c r="L378" s="9"/>
    </row>
    <row r="379" spans="2:12" ht="25" customHeight="1">
      <c r="B379" s="9"/>
      <c r="C379" s="9"/>
      <c r="D379" s="9"/>
      <c r="E379" s="9"/>
      <c r="F379" s="9"/>
      <c r="H379" s="9"/>
      <c r="I379" s="9"/>
      <c r="J379" s="9"/>
      <c r="K379" s="9"/>
      <c r="L379" s="9"/>
    </row>
    <row r="380" spans="2:12" ht="25" customHeight="1">
      <c r="B380" s="9"/>
      <c r="C380" s="9"/>
      <c r="D380" s="9"/>
      <c r="E380" s="9"/>
      <c r="F380" s="9"/>
      <c r="H380" s="9"/>
      <c r="I380" s="9"/>
      <c r="J380" s="9"/>
      <c r="K380" s="9"/>
      <c r="L380" s="9"/>
    </row>
    <row r="381" spans="2:12" ht="25" customHeight="1">
      <c r="B381" s="9"/>
      <c r="C381" s="9"/>
      <c r="D381" s="9"/>
      <c r="E381" s="9"/>
      <c r="F381" s="9"/>
      <c r="H381" s="9"/>
      <c r="I381" s="9"/>
      <c r="J381" s="9"/>
      <c r="K381" s="9"/>
      <c r="L381" s="9"/>
    </row>
    <row r="382" spans="2:12" ht="25" customHeight="1">
      <c r="B382" s="9"/>
      <c r="C382" s="9"/>
      <c r="D382" s="9"/>
      <c r="E382" s="9"/>
      <c r="F382" s="9"/>
      <c r="H382" s="9"/>
      <c r="I382" s="9"/>
      <c r="J382" s="9"/>
      <c r="K382" s="9"/>
      <c r="L382" s="9"/>
    </row>
    <row r="383" spans="2:12" ht="25" customHeight="1">
      <c r="B383" s="9"/>
      <c r="C383" s="9"/>
      <c r="D383" s="9"/>
      <c r="E383" s="9"/>
      <c r="F383" s="9"/>
      <c r="H383" s="9"/>
      <c r="I383" s="9"/>
      <c r="J383" s="9"/>
      <c r="K383" s="9"/>
      <c r="L383" s="9"/>
    </row>
    <row r="384" spans="2:12" ht="25" customHeight="1">
      <c r="B384" s="9"/>
      <c r="C384" s="9"/>
      <c r="D384" s="9"/>
      <c r="E384" s="9"/>
      <c r="F384" s="9"/>
      <c r="H384" s="9"/>
      <c r="I384" s="9"/>
      <c r="J384" s="9"/>
      <c r="K384" s="9"/>
      <c r="L384" s="9"/>
    </row>
    <row r="385" spans="2:12" ht="25" customHeight="1">
      <c r="B385" s="9"/>
      <c r="C385" s="9"/>
      <c r="D385" s="9"/>
      <c r="E385" s="9"/>
      <c r="F385" s="9"/>
      <c r="H385" s="9"/>
      <c r="I385" s="9"/>
      <c r="J385" s="9"/>
      <c r="K385" s="9"/>
      <c r="L385" s="9"/>
    </row>
    <row r="386" spans="2:12" ht="25" customHeight="1">
      <c r="B386" s="9"/>
      <c r="C386" s="9"/>
      <c r="D386" s="9"/>
      <c r="E386" s="9"/>
      <c r="F386" s="9"/>
      <c r="H386" s="9"/>
      <c r="I386" s="9"/>
      <c r="J386" s="9"/>
      <c r="K386" s="9"/>
      <c r="L386" s="9"/>
    </row>
    <row r="387" spans="2:12" ht="25" customHeight="1">
      <c r="B387" s="9"/>
      <c r="C387" s="9"/>
      <c r="D387" s="9"/>
      <c r="E387" s="9"/>
      <c r="F387" s="9"/>
      <c r="H387" s="9"/>
      <c r="I387" s="9"/>
      <c r="J387" s="9"/>
      <c r="K387" s="9"/>
      <c r="L387" s="9"/>
    </row>
    <row r="388" spans="2:12" ht="25" customHeight="1">
      <c r="B388" s="9"/>
      <c r="C388" s="9"/>
      <c r="D388" s="9"/>
      <c r="E388" s="9"/>
      <c r="F388" s="9"/>
      <c r="H388" s="9"/>
      <c r="I388" s="9"/>
      <c r="J388" s="9"/>
      <c r="K388" s="9"/>
      <c r="L388" s="9"/>
    </row>
    <row r="389" spans="2:12" ht="25" customHeight="1">
      <c r="B389" s="9"/>
      <c r="C389" s="9"/>
      <c r="D389" s="9"/>
      <c r="E389" s="9"/>
      <c r="F389" s="9"/>
      <c r="H389" s="9"/>
      <c r="I389" s="9"/>
      <c r="J389" s="9"/>
      <c r="K389" s="9"/>
      <c r="L389" s="9"/>
    </row>
    <row r="390" spans="2:12" ht="25" customHeight="1">
      <c r="B390" s="9"/>
      <c r="C390" s="9"/>
      <c r="D390" s="9"/>
      <c r="E390" s="9"/>
      <c r="F390" s="9"/>
      <c r="H390" s="9"/>
      <c r="I390" s="9"/>
      <c r="J390" s="9"/>
      <c r="K390" s="9"/>
      <c r="L390" s="9"/>
    </row>
    <row r="391" spans="2:12" ht="25" customHeight="1">
      <c r="B391" s="9"/>
      <c r="C391" s="9"/>
      <c r="D391" s="9"/>
      <c r="E391" s="9"/>
      <c r="F391" s="9"/>
      <c r="H391" s="9"/>
      <c r="I391" s="9"/>
      <c r="J391" s="9"/>
      <c r="K391" s="9"/>
      <c r="L391" s="9"/>
    </row>
    <row r="392" spans="2:12" ht="25" customHeight="1">
      <c r="B392" s="9"/>
      <c r="C392" s="9"/>
      <c r="D392" s="9"/>
      <c r="E392" s="9"/>
      <c r="F392" s="9"/>
      <c r="H392" s="9"/>
      <c r="I392" s="9"/>
      <c r="J392" s="9"/>
      <c r="K392" s="9"/>
      <c r="L392" s="9"/>
    </row>
    <row r="393" spans="2:12" ht="25" customHeight="1">
      <c r="B393" s="9"/>
      <c r="C393" s="9"/>
      <c r="D393" s="9"/>
      <c r="E393" s="9"/>
      <c r="F393" s="9"/>
      <c r="H393" s="9"/>
      <c r="I393" s="9"/>
      <c r="J393" s="9"/>
      <c r="K393" s="9"/>
      <c r="L393" s="9"/>
    </row>
    <row r="394" spans="2:12" ht="25" customHeight="1">
      <c r="B394" s="9"/>
      <c r="C394" s="9"/>
      <c r="D394" s="9"/>
      <c r="E394" s="9"/>
      <c r="F394" s="9"/>
      <c r="H394" s="9"/>
      <c r="I394" s="9"/>
      <c r="J394" s="9"/>
      <c r="K394" s="9"/>
      <c r="L394" s="9"/>
    </row>
    <row r="395" spans="2:12" ht="25" customHeight="1">
      <c r="B395" s="9"/>
      <c r="C395" s="9"/>
      <c r="D395" s="9"/>
      <c r="E395" s="9"/>
      <c r="F395" s="9"/>
      <c r="H395" s="9"/>
      <c r="I395" s="9"/>
      <c r="J395" s="9"/>
      <c r="K395" s="9"/>
      <c r="L395" s="9"/>
    </row>
    <row r="396" spans="2:12" ht="25" customHeight="1">
      <c r="B396" s="9"/>
      <c r="C396" s="9"/>
      <c r="D396" s="9"/>
      <c r="E396" s="9"/>
      <c r="F396" s="9"/>
      <c r="H396" s="9"/>
      <c r="I396" s="9"/>
      <c r="J396" s="9"/>
      <c r="K396" s="9"/>
      <c r="L396" s="9"/>
    </row>
    <row r="397" spans="2:12" ht="25" customHeight="1">
      <c r="B397" s="9"/>
      <c r="C397" s="9"/>
      <c r="D397" s="9"/>
      <c r="E397" s="9"/>
      <c r="F397" s="9"/>
      <c r="H397" s="9"/>
      <c r="I397" s="9"/>
      <c r="J397" s="9"/>
      <c r="K397" s="9"/>
      <c r="L397" s="9"/>
    </row>
    <row r="398" spans="2:12" ht="25" customHeight="1">
      <c r="B398" s="9"/>
      <c r="C398" s="9"/>
      <c r="D398" s="9"/>
      <c r="E398" s="9"/>
      <c r="F398" s="9"/>
      <c r="H398" s="9"/>
      <c r="I398" s="9"/>
      <c r="J398" s="9"/>
      <c r="K398" s="9"/>
      <c r="L398" s="9"/>
    </row>
    <row r="399" spans="2:12" ht="25" customHeight="1">
      <c r="B399" s="9"/>
      <c r="C399" s="9"/>
      <c r="D399" s="9"/>
      <c r="E399" s="9"/>
      <c r="F399" s="9"/>
      <c r="H399" s="9"/>
      <c r="I399" s="9"/>
      <c r="J399" s="9"/>
      <c r="K399" s="9"/>
      <c r="L399" s="9"/>
    </row>
    <row r="400" spans="2:12" ht="25" customHeight="1">
      <c r="B400" s="9"/>
      <c r="C400" s="9"/>
      <c r="D400" s="9"/>
      <c r="E400" s="9"/>
      <c r="F400" s="9"/>
      <c r="H400" s="9"/>
      <c r="I400" s="9"/>
      <c r="J400" s="9"/>
      <c r="K400" s="9"/>
      <c r="L400" s="9"/>
    </row>
    <row r="401" spans="2:12" ht="25" customHeight="1">
      <c r="B401" s="9"/>
      <c r="C401" s="9"/>
      <c r="D401" s="9"/>
      <c r="E401" s="9"/>
      <c r="F401" s="9"/>
      <c r="H401" s="9"/>
      <c r="I401" s="9"/>
      <c r="J401" s="9"/>
      <c r="K401" s="9"/>
      <c r="L401" s="9"/>
    </row>
    <row r="402" spans="2:12" ht="25" customHeight="1">
      <c r="B402" s="9"/>
      <c r="C402" s="9"/>
      <c r="D402" s="9"/>
      <c r="E402" s="9"/>
      <c r="F402" s="9"/>
      <c r="H402" s="9"/>
      <c r="I402" s="9"/>
      <c r="J402" s="9"/>
      <c r="K402" s="9"/>
      <c r="L402" s="9"/>
    </row>
    <row r="403" spans="2:12" ht="25" customHeight="1">
      <c r="B403" s="9"/>
      <c r="C403" s="9"/>
      <c r="D403" s="9"/>
      <c r="E403" s="9"/>
      <c r="F403" s="9"/>
      <c r="H403" s="9"/>
      <c r="I403" s="9"/>
      <c r="J403" s="9"/>
      <c r="K403" s="9"/>
      <c r="L403" s="9"/>
    </row>
    <row r="404" spans="2:12" ht="25" customHeight="1">
      <c r="B404" s="9"/>
      <c r="C404" s="9"/>
      <c r="D404" s="9"/>
      <c r="E404" s="9"/>
      <c r="F404" s="9"/>
      <c r="H404" s="9"/>
      <c r="I404" s="9"/>
      <c r="J404" s="9"/>
      <c r="K404" s="9"/>
      <c r="L404" s="9"/>
    </row>
    <row r="405" spans="2:12" ht="25" customHeight="1">
      <c r="B405" s="9"/>
      <c r="C405" s="9"/>
      <c r="D405" s="9"/>
      <c r="E405" s="9"/>
      <c r="F405" s="9"/>
      <c r="H405" s="9"/>
      <c r="I405" s="9"/>
      <c r="J405" s="9"/>
      <c r="K405" s="9"/>
      <c r="L405" s="9"/>
    </row>
    <row r="406" spans="2:12" ht="25" customHeight="1">
      <c r="B406" s="9"/>
      <c r="C406" s="9"/>
      <c r="D406" s="9"/>
      <c r="E406" s="9"/>
      <c r="F406" s="9"/>
      <c r="H406" s="9"/>
      <c r="I406" s="9"/>
      <c r="J406" s="9"/>
      <c r="K406" s="9"/>
      <c r="L406" s="9"/>
    </row>
    <row r="407" spans="2:12" ht="25" customHeight="1">
      <c r="B407" s="9"/>
      <c r="C407" s="9"/>
      <c r="D407" s="9"/>
      <c r="E407" s="9"/>
      <c r="F407" s="9"/>
      <c r="H407" s="9"/>
      <c r="I407" s="9"/>
      <c r="J407" s="9"/>
      <c r="K407" s="9"/>
      <c r="L407" s="9"/>
    </row>
    <row r="408" spans="2:12" ht="25" customHeight="1">
      <c r="B408" s="9"/>
      <c r="C408" s="9"/>
      <c r="D408" s="9"/>
      <c r="E408" s="9"/>
      <c r="F408" s="9"/>
      <c r="H408" s="9"/>
      <c r="I408" s="9"/>
      <c r="J408" s="9"/>
      <c r="K408" s="9"/>
      <c r="L408" s="9"/>
    </row>
    <row r="409" spans="2:12" ht="25" customHeight="1">
      <c r="B409" s="9"/>
      <c r="C409" s="9"/>
      <c r="D409" s="9"/>
      <c r="E409" s="9"/>
      <c r="F409" s="9"/>
      <c r="H409" s="9"/>
      <c r="I409" s="9"/>
      <c r="J409" s="9"/>
      <c r="K409" s="9"/>
      <c r="L409" s="9"/>
    </row>
    <row r="410" spans="2:12" ht="25" customHeight="1">
      <c r="B410" s="9"/>
      <c r="C410" s="9"/>
      <c r="D410" s="9"/>
      <c r="E410" s="9"/>
      <c r="F410" s="9"/>
      <c r="H410" s="9"/>
      <c r="I410" s="9"/>
      <c r="J410" s="9"/>
      <c r="K410" s="9"/>
      <c r="L410" s="9"/>
    </row>
    <row r="411" spans="2:12" ht="25" customHeight="1">
      <c r="B411" s="9"/>
      <c r="C411" s="9"/>
      <c r="D411" s="9"/>
      <c r="E411" s="9"/>
      <c r="F411" s="9"/>
      <c r="H411" s="9"/>
      <c r="I411" s="9"/>
      <c r="J411" s="9"/>
      <c r="K411" s="9"/>
      <c r="L411" s="9"/>
    </row>
    <row r="412" spans="2:12" ht="25" customHeight="1">
      <c r="B412" s="9"/>
      <c r="C412" s="9"/>
      <c r="D412" s="9"/>
      <c r="E412" s="9"/>
      <c r="F412" s="9"/>
      <c r="H412" s="9"/>
      <c r="I412" s="9"/>
      <c r="J412" s="9"/>
      <c r="K412" s="9"/>
      <c r="L412" s="9"/>
    </row>
    <row r="413" spans="2:12" ht="25" customHeight="1">
      <c r="B413" s="9"/>
      <c r="C413" s="9"/>
      <c r="D413" s="9"/>
      <c r="E413" s="9"/>
      <c r="F413" s="9"/>
      <c r="H413" s="9"/>
      <c r="I413" s="9"/>
      <c r="J413" s="9"/>
      <c r="K413" s="9"/>
      <c r="L413" s="9"/>
    </row>
    <row r="414" spans="2:12" ht="25" customHeight="1">
      <c r="B414" s="9"/>
      <c r="C414" s="9"/>
      <c r="D414" s="9"/>
      <c r="E414" s="9"/>
      <c r="F414" s="9"/>
      <c r="H414" s="9"/>
      <c r="I414" s="9"/>
      <c r="J414" s="9"/>
      <c r="K414" s="9"/>
      <c r="L414" s="9"/>
    </row>
    <row r="415" spans="2:12" ht="25" customHeight="1">
      <c r="B415" s="9"/>
      <c r="C415" s="9"/>
      <c r="D415" s="9"/>
      <c r="E415" s="9"/>
      <c r="F415" s="9"/>
      <c r="H415" s="9"/>
      <c r="I415" s="9"/>
      <c r="J415" s="9"/>
      <c r="K415" s="9"/>
      <c r="L415" s="9"/>
    </row>
    <row r="416" spans="2:12" ht="25" customHeight="1">
      <c r="B416" s="9"/>
      <c r="C416" s="9"/>
      <c r="D416" s="9"/>
      <c r="E416" s="9"/>
      <c r="F416" s="9"/>
      <c r="H416" s="9"/>
      <c r="I416" s="9"/>
      <c r="J416" s="9"/>
      <c r="K416" s="9"/>
      <c r="L416" s="9"/>
    </row>
    <row r="417" spans="2:12" ht="25" customHeight="1">
      <c r="B417" s="9"/>
      <c r="C417" s="9"/>
      <c r="D417" s="9"/>
      <c r="E417" s="9"/>
      <c r="F417" s="9"/>
      <c r="H417" s="9"/>
      <c r="I417" s="9"/>
      <c r="J417" s="9"/>
      <c r="K417" s="9"/>
      <c r="L417" s="9"/>
    </row>
    <row r="418" spans="2:12" ht="25" customHeight="1">
      <c r="B418" s="9"/>
      <c r="C418" s="9"/>
      <c r="D418" s="9"/>
      <c r="E418" s="9"/>
      <c r="F418" s="9"/>
      <c r="H418" s="9"/>
      <c r="I418" s="9"/>
      <c r="J418" s="9"/>
      <c r="K418" s="9"/>
      <c r="L418" s="9"/>
    </row>
    <row r="419" spans="2:12" ht="25" customHeight="1">
      <c r="B419" s="9"/>
      <c r="C419" s="9"/>
      <c r="D419" s="9"/>
      <c r="E419" s="9"/>
      <c r="F419" s="9"/>
      <c r="H419" s="9"/>
      <c r="I419" s="9"/>
      <c r="J419" s="9"/>
      <c r="K419" s="9"/>
      <c r="L419" s="9"/>
    </row>
    <row r="420" spans="2:12" ht="25" customHeight="1">
      <c r="B420" s="9"/>
      <c r="C420" s="9"/>
      <c r="D420" s="9"/>
      <c r="E420" s="9"/>
      <c r="F420" s="9"/>
      <c r="H420" s="9"/>
      <c r="I420" s="9"/>
      <c r="J420" s="9"/>
      <c r="K420" s="9"/>
      <c r="L420" s="9"/>
    </row>
    <row r="421" spans="2:12" ht="25" customHeight="1">
      <c r="B421" s="9"/>
      <c r="C421" s="9"/>
      <c r="D421" s="9"/>
      <c r="E421" s="9"/>
      <c r="F421" s="9"/>
      <c r="H421" s="9"/>
      <c r="I421" s="9"/>
      <c r="J421" s="9"/>
      <c r="K421" s="9"/>
      <c r="L421" s="9"/>
    </row>
    <row r="422" spans="2:12" ht="25" customHeight="1">
      <c r="B422" s="9"/>
      <c r="C422" s="9"/>
      <c r="D422" s="9"/>
      <c r="E422" s="9"/>
      <c r="F422" s="9"/>
      <c r="H422" s="9"/>
      <c r="I422" s="9"/>
      <c r="J422" s="9"/>
      <c r="K422" s="9"/>
      <c r="L422" s="9"/>
    </row>
    <row r="423" spans="2:12" ht="25" customHeight="1">
      <c r="B423" s="9"/>
      <c r="C423" s="9"/>
      <c r="D423" s="9"/>
      <c r="E423" s="9"/>
      <c r="F423" s="9"/>
      <c r="H423" s="9"/>
      <c r="I423" s="9"/>
      <c r="J423" s="9"/>
      <c r="K423" s="9"/>
      <c r="L423" s="9"/>
    </row>
    <row r="424" spans="2:12" ht="25" customHeight="1">
      <c r="B424" s="9"/>
      <c r="C424" s="9"/>
      <c r="D424" s="9"/>
      <c r="E424" s="9"/>
      <c r="F424" s="9"/>
      <c r="H424" s="9"/>
      <c r="I424" s="9"/>
      <c r="J424" s="9"/>
      <c r="K424" s="9"/>
      <c r="L424" s="9"/>
    </row>
    <row r="425" spans="2:12" ht="25" customHeight="1">
      <c r="B425" s="9"/>
      <c r="C425" s="9"/>
      <c r="D425" s="9"/>
      <c r="E425" s="9"/>
      <c r="F425" s="9"/>
      <c r="H425" s="9"/>
      <c r="I425" s="9"/>
      <c r="J425" s="9"/>
      <c r="K425" s="9"/>
      <c r="L425" s="9"/>
    </row>
    <row r="426" spans="2:12" ht="25" customHeight="1">
      <c r="B426" s="9"/>
      <c r="C426" s="9"/>
      <c r="D426" s="9"/>
      <c r="E426" s="9"/>
      <c r="F426" s="9"/>
      <c r="H426" s="9"/>
      <c r="I426" s="9"/>
      <c r="J426" s="9"/>
      <c r="K426" s="9"/>
      <c r="L426" s="9"/>
    </row>
    <row r="427" spans="2:12" ht="25" customHeight="1">
      <c r="B427" s="9"/>
      <c r="C427" s="9"/>
      <c r="D427" s="9"/>
      <c r="E427" s="9"/>
      <c r="F427" s="9"/>
      <c r="H427" s="9"/>
      <c r="I427" s="9"/>
      <c r="J427" s="9"/>
      <c r="K427" s="9"/>
      <c r="L427" s="9"/>
    </row>
    <row r="428" spans="2:12" ht="25" customHeight="1">
      <c r="B428" s="9"/>
      <c r="C428" s="9"/>
      <c r="D428" s="9"/>
      <c r="E428" s="9"/>
      <c r="F428" s="9"/>
      <c r="H428" s="9"/>
      <c r="I428" s="9"/>
      <c r="J428" s="9"/>
      <c r="K428" s="9"/>
      <c r="L428" s="9"/>
    </row>
    <row r="429" spans="2:12" ht="25" customHeight="1">
      <c r="B429" s="9"/>
      <c r="C429" s="9"/>
      <c r="D429" s="9"/>
      <c r="E429" s="9"/>
      <c r="F429" s="9"/>
      <c r="H429" s="9"/>
      <c r="I429" s="9"/>
      <c r="J429" s="9"/>
      <c r="K429" s="9"/>
      <c r="L429" s="9"/>
    </row>
    <row r="430" spans="2:12" ht="25" customHeight="1">
      <c r="B430" s="9"/>
      <c r="C430" s="9"/>
      <c r="D430" s="9"/>
      <c r="E430" s="9"/>
      <c r="F430" s="9"/>
      <c r="H430" s="9"/>
      <c r="I430" s="9"/>
      <c r="J430" s="9"/>
      <c r="K430" s="9"/>
      <c r="L430" s="9"/>
    </row>
    <row r="431" spans="2:12" ht="25" customHeight="1">
      <c r="B431" s="9"/>
      <c r="C431" s="9"/>
      <c r="D431" s="9"/>
      <c r="E431" s="9"/>
      <c r="F431" s="9"/>
      <c r="H431" s="9"/>
      <c r="I431" s="9"/>
      <c r="J431" s="9"/>
      <c r="K431" s="9"/>
      <c r="L431" s="9"/>
    </row>
    <row r="432" spans="2:12" ht="25" customHeight="1">
      <c r="B432" s="9"/>
      <c r="C432" s="9"/>
      <c r="D432" s="9"/>
      <c r="E432" s="9"/>
      <c r="F432" s="9"/>
      <c r="H432" s="9"/>
      <c r="I432" s="9"/>
      <c r="J432" s="9"/>
      <c r="K432" s="9"/>
      <c r="L432" s="9"/>
    </row>
    <row r="433" spans="2:12" ht="25" customHeight="1">
      <c r="B433" s="9"/>
      <c r="C433" s="9"/>
      <c r="D433" s="9"/>
      <c r="E433" s="9"/>
      <c r="F433" s="9"/>
      <c r="H433" s="9"/>
      <c r="I433" s="9"/>
      <c r="J433" s="9"/>
      <c r="K433" s="9"/>
      <c r="L433" s="9"/>
    </row>
    <row r="434" spans="2:12" ht="25" customHeight="1">
      <c r="B434" s="9"/>
      <c r="C434" s="9"/>
      <c r="D434" s="9"/>
      <c r="E434" s="9"/>
      <c r="F434" s="9"/>
      <c r="H434" s="9"/>
      <c r="I434" s="9"/>
      <c r="J434" s="9"/>
      <c r="K434" s="9"/>
      <c r="L434" s="9"/>
    </row>
    <row r="435" spans="2:12" ht="25" customHeight="1">
      <c r="B435" s="9"/>
      <c r="C435" s="9"/>
      <c r="D435" s="9"/>
      <c r="E435" s="9"/>
      <c r="F435" s="9"/>
      <c r="H435" s="9"/>
      <c r="I435" s="9"/>
      <c r="J435" s="9"/>
      <c r="K435" s="9"/>
      <c r="L435" s="9"/>
    </row>
    <row r="436" spans="2:12" ht="25" customHeight="1">
      <c r="B436" s="9"/>
      <c r="C436" s="9"/>
      <c r="D436" s="9"/>
      <c r="E436" s="9"/>
      <c r="F436" s="9"/>
      <c r="H436" s="9"/>
      <c r="I436" s="9"/>
      <c r="J436" s="9"/>
      <c r="K436" s="9"/>
      <c r="L436" s="9"/>
    </row>
    <row r="437" spans="2:12" ht="25" customHeight="1">
      <c r="B437" s="9"/>
      <c r="C437" s="9"/>
      <c r="D437" s="9"/>
      <c r="E437" s="9"/>
      <c r="F437" s="9"/>
      <c r="H437" s="9"/>
      <c r="I437" s="9"/>
      <c r="J437" s="9"/>
      <c r="K437" s="9"/>
      <c r="L437" s="9"/>
    </row>
    <row r="438" spans="2:12" ht="25" customHeight="1">
      <c r="B438" s="9"/>
      <c r="C438" s="9"/>
      <c r="D438" s="9"/>
      <c r="E438" s="9"/>
      <c r="F438" s="9"/>
      <c r="H438" s="9"/>
      <c r="I438" s="9"/>
      <c r="J438" s="9"/>
      <c r="K438" s="9"/>
      <c r="L438" s="9"/>
    </row>
    <row r="439" spans="2:12" ht="25" customHeight="1">
      <c r="B439" s="9"/>
      <c r="C439" s="9"/>
      <c r="D439" s="9"/>
      <c r="E439" s="9"/>
      <c r="F439" s="9"/>
      <c r="H439" s="9"/>
      <c r="I439" s="9"/>
      <c r="J439" s="9"/>
      <c r="K439" s="9"/>
      <c r="L439" s="9"/>
    </row>
    <row r="440" spans="2:12" ht="25" customHeight="1">
      <c r="B440" s="9"/>
      <c r="C440" s="9"/>
      <c r="D440" s="9"/>
      <c r="E440" s="9"/>
      <c r="F440" s="9"/>
      <c r="H440" s="9"/>
      <c r="I440" s="9"/>
      <c r="J440" s="9"/>
      <c r="K440" s="9"/>
      <c r="L440" s="9"/>
    </row>
    <row r="441" spans="2:12" ht="25" customHeight="1">
      <c r="B441" s="9"/>
      <c r="C441" s="9"/>
      <c r="D441" s="9"/>
      <c r="E441" s="9"/>
      <c r="F441" s="9"/>
      <c r="H441" s="9"/>
      <c r="I441" s="9"/>
      <c r="J441" s="9"/>
      <c r="K441" s="9"/>
      <c r="L441" s="9"/>
    </row>
    <row r="442" spans="2:12" ht="25" customHeight="1">
      <c r="B442" s="9"/>
      <c r="C442" s="9"/>
      <c r="D442" s="9"/>
      <c r="E442" s="9"/>
      <c r="F442" s="9"/>
      <c r="H442" s="9"/>
      <c r="I442" s="9"/>
      <c r="J442" s="9"/>
      <c r="K442" s="9"/>
      <c r="L442" s="9"/>
    </row>
    <row r="443" spans="2:12" ht="25" customHeight="1">
      <c r="B443" s="9"/>
      <c r="C443" s="9"/>
      <c r="D443" s="9"/>
      <c r="E443" s="9"/>
      <c r="F443" s="9"/>
      <c r="H443" s="9"/>
      <c r="I443" s="9"/>
      <c r="J443" s="9"/>
      <c r="K443" s="9"/>
      <c r="L443" s="9"/>
    </row>
    <row r="444" spans="2:12" ht="25" customHeight="1">
      <c r="B444" s="9"/>
      <c r="C444" s="9"/>
      <c r="D444" s="9"/>
      <c r="E444" s="9"/>
      <c r="F444" s="9"/>
      <c r="H444" s="9"/>
      <c r="I444" s="9"/>
      <c r="J444" s="9"/>
      <c r="K444" s="9"/>
      <c r="L444" s="9"/>
    </row>
    <row r="445" spans="2:12" ht="25" customHeight="1">
      <c r="B445" s="9"/>
      <c r="C445" s="9"/>
      <c r="D445" s="9"/>
      <c r="E445" s="9"/>
      <c r="F445" s="9"/>
      <c r="H445" s="9"/>
      <c r="I445" s="9"/>
      <c r="J445" s="9"/>
      <c r="K445" s="9"/>
      <c r="L445" s="9"/>
    </row>
    <row r="446" spans="2:12" ht="25" customHeight="1">
      <c r="B446" s="9"/>
      <c r="C446" s="9"/>
      <c r="D446" s="9"/>
      <c r="E446" s="9"/>
      <c r="F446" s="9"/>
      <c r="H446" s="9"/>
      <c r="I446" s="9"/>
      <c r="J446" s="9"/>
      <c r="K446" s="9"/>
      <c r="L446" s="9"/>
    </row>
    <row r="447" spans="2:12" ht="25" customHeight="1">
      <c r="B447" s="9"/>
      <c r="C447" s="9"/>
      <c r="D447" s="9"/>
      <c r="E447" s="9"/>
      <c r="F447" s="9"/>
      <c r="H447" s="9"/>
      <c r="I447" s="9"/>
      <c r="J447" s="9"/>
      <c r="K447" s="9"/>
      <c r="L447" s="9"/>
    </row>
    <row r="448" spans="2:12" ht="25" customHeight="1">
      <c r="B448" s="9"/>
      <c r="C448" s="9"/>
      <c r="D448" s="9"/>
      <c r="E448" s="9"/>
      <c r="F448" s="9"/>
      <c r="H448" s="9"/>
      <c r="I448" s="9"/>
      <c r="J448" s="9"/>
      <c r="K448" s="9"/>
      <c r="L448" s="9"/>
    </row>
    <row r="449" spans="2:12" ht="25" customHeight="1">
      <c r="B449" s="9"/>
      <c r="C449" s="9"/>
      <c r="D449" s="9"/>
      <c r="E449" s="9"/>
      <c r="F449" s="9"/>
      <c r="H449" s="9"/>
      <c r="I449" s="9"/>
      <c r="J449" s="9"/>
      <c r="K449" s="9"/>
      <c r="L449" s="9"/>
    </row>
    <row r="450" spans="2:12" ht="25" customHeight="1">
      <c r="B450" s="9"/>
      <c r="C450" s="9"/>
      <c r="D450" s="9"/>
      <c r="E450" s="9"/>
      <c r="F450" s="9"/>
      <c r="H450" s="9"/>
      <c r="I450" s="9"/>
      <c r="J450" s="9"/>
      <c r="K450" s="9"/>
      <c r="L450" s="9"/>
    </row>
    <row r="451" spans="2:12" ht="25" customHeight="1">
      <c r="B451" s="9"/>
      <c r="C451" s="9"/>
      <c r="D451" s="9"/>
      <c r="E451" s="9"/>
      <c r="F451" s="9"/>
      <c r="H451" s="9"/>
      <c r="I451" s="9"/>
      <c r="J451" s="9"/>
      <c r="K451" s="9"/>
      <c r="L451" s="9"/>
    </row>
    <row r="452" spans="2:12" ht="25" customHeight="1">
      <c r="B452" s="9"/>
      <c r="C452" s="9"/>
      <c r="D452" s="9"/>
      <c r="E452" s="9"/>
      <c r="F452" s="9"/>
      <c r="H452" s="9"/>
      <c r="I452" s="9"/>
      <c r="J452" s="9"/>
      <c r="K452" s="9"/>
      <c r="L452" s="9"/>
    </row>
    <row r="453" spans="2:12" ht="25" customHeight="1">
      <c r="B453" s="9"/>
      <c r="C453" s="9"/>
      <c r="D453" s="9"/>
      <c r="E453" s="9"/>
      <c r="F453" s="9"/>
      <c r="H453" s="9"/>
      <c r="I453" s="9"/>
      <c r="J453" s="9"/>
      <c r="K453" s="9"/>
      <c r="L453" s="9"/>
    </row>
    <row r="454" spans="2:12" ht="25" customHeight="1">
      <c r="B454" s="9"/>
      <c r="C454" s="9"/>
      <c r="D454" s="9"/>
      <c r="E454" s="9"/>
      <c r="F454" s="9"/>
      <c r="H454" s="9"/>
      <c r="I454" s="9"/>
      <c r="J454" s="9"/>
      <c r="K454" s="9"/>
      <c r="L454" s="9"/>
    </row>
    <row r="455" spans="2:12" ht="25" customHeight="1">
      <c r="B455" s="9"/>
      <c r="C455" s="9"/>
      <c r="D455" s="9"/>
      <c r="E455" s="9"/>
      <c r="F455" s="9"/>
      <c r="H455" s="9"/>
      <c r="I455" s="9"/>
      <c r="J455" s="9"/>
      <c r="K455" s="9"/>
      <c r="L455" s="9"/>
    </row>
    <row r="456" spans="2:12" ht="25" customHeight="1">
      <c r="B456" s="9"/>
      <c r="C456" s="9"/>
      <c r="D456" s="9"/>
      <c r="E456" s="9"/>
      <c r="F456" s="9"/>
      <c r="H456" s="9"/>
      <c r="I456" s="9"/>
      <c r="J456" s="9"/>
      <c r="K456" s="9"/>
      <c r="L456" s="9"/>
    </row>
    <row r="457" spans="2:12" ht="25" customHeight="1">
      <c r="B457" s="9"/>
      <c r="C457" s="9"/>
      <c r="D457" s="9"/>
      <c r="E457" s="9"/>
      <c r="F457" s="9"/>
      <c r="H457" s="9"/>
      <c r="I457" s="9"/>
      <c r="J457" s="9"/>
      <c r="K457" s="9"/>
      <c r="L457" s="9"/>
    </row>
    <row r="458" spans="2:12" ht="25" customHeight="1">
      <c r="B458" s="9"/>
      <c r="C458" s="9"/>
      <c r="D458" s="9"/>
      <c r="E458" s="9"/>
      <c r="F458" s="9"/>
      <c r="H458" s="9"/>
      <c r="I458" s="9"/>
      <c r="J458" s="9"/>
      <c r="K458" s="9"/>
      <c r="L458" s="9"/>
    </row>
    <row r="459" spans="2:12" ht="25" customHeight="1">
      <c r="B459" s="9"/>
      <c r="C459" s="9"/>
      <c r="D459" s="9"/>
      <c r="E459" s="9"/>
      <c r="F459" s="9"/>
      <c r="H459" s="9"/>
      <c r="I459" s="9"/>
      <c r="J459" s="9"/>
      <c r="K459" s="9"/>
      <c r="L459" s="9"/>
    </row>
    <row r="460" spans="2:12" ht="25" customHeight="1">
      <c r="B460" s="9"/>
      <c r="C460" s="9"/>
      <c r="D460" s="9"/>
      <c r="E460" s="9"/>
      <c r="F460" s="9"/>
      <c r="H460" s="9"/>
      <c r="I460" s="9"/>
      <c r="J460" s="9"/>
      <c r="K460" s="9"/>
      <c r="L460" s="9"/>
    </row>
    <row r="461" spans="2:12" ht="25" customHeight="1">
      <c r="B461" s="9"/>
      <c r="C461" s="9"/>
      <c r="D461" s="9"/>
      <c r="E461" s="9"/>
      <c r="F461" s="9"/>
      <c r="H461" s="9"/>
      <c r="I461" s="9"/>
      <c r="J461" s="9"/>
      <c r="K461" s="9"/>
      <c r="L461" s="9"/>
    </row>
    <row r="462" spans="2:12" ht="25" customHeight="1">
      <c r="B462" s="9"/>
      <c r="C462" s="9"/>
      <c r="D462" s="9"/>
      <c r="E462" s="9"/>
      <c r="F462" s="9"/>
      <c r="H462" s="9"/>
      <c r="I462" s="9"/>
      <c r="J462" s="9"/>
      <c r="K462" s="9"/>
      <c r="L462" s="9"/>
    </row>
    <row r="463" spans="2:12" ht="25" customHeight="1">
      <c r="B463" s="9"/>
      <c r="C463" s="9"/>
      <c r="D463" s="9"/>
      <c r="E463" s="9"/>
      <c r="F463" s="9"/>
      <c r="H463" s="9"/>
      <c r="I463" s="9"/>
      <c r="J463" s="9"/>
      <c r="K463" s="9"/>
      <c r="L463" s="9"/>
    </row>
    <row r="464" spans="2:12" ht="25" customHeight="1">
      <c r="B464" s="9"/>
      <c r="C464" s="9"/>
      <c r="D464" s="9"/>
      <c r="E464" s="9"/>
      <c r="F464" s="9"/>
      <c r="H464" s="9"/>
      <c r="I464" s="9"/>
      <c r="J464" s="9"/>
      <c r="K464" s="9"/>
      <c r="L464" s="9"/>
    </row>
    <row r="465" spans="2:12" ht="25" customHeight="1">
      <c r="B465" s="9"/>
      <c r="C465" s="9"/>
      <c r="D465" s="9"/>
      <c r="E465" s="9"/>
      <c r="F465" s="9"/>
      <c r="H465" s="9"/>
      <c r="I465" s="9"/>
      <c r="J465" s="9"/>
      <c r="K465" s="9"/>
      <c r="L465" s="9"/>
    </row>
  </sheetData>
  <mergeCells count="1">
    <mergeCell ref="J1:K1"/>
  </mergeCells>
  <conditionalFormatting sqref="F2:F5 F7:F10 F12:F15 F17:F20 F22:F25 F27:F30 F37:F40 F42:F45 F32:F35">
    <cfRule type="cellIs" dxfId="61" priority="13" operator="between">
      <formula>-0.5</formula>
      <formula>0.5</formula>
    </cfRule>
    <cfRule type="cellIs" dxfId="60" priority="14" operator="lessThan">
      <formula>-0.5</formula>
    </cfRule>
  </conditionalFormatting>
  <conditionalFormatting sqref="L28">
    <cfRule type="cellIs" dxfId="59" priority="12" operator="greaterThan">
      <formula>w_bot</formula>
    </cfRule>
  </conditionalFormatting>
  <conditionalFormatting sqref="L23">
    <cfRule type="cellIs" dxfId="58" priority="11" operator="greaterThan">
      <formula>w_bot</formula>
    </cfRule>
  </conditionalFormatting>
  <conditionalFormatting sqref="L18">
    <cfRule type="cellIs" dxfId="57" priority="10" operator="greaterThan">
      <formula>w_bot</formula>
    </cfRule>
  </conditionalFormatting>
  <conditionalFormatting sqref="L13">
    <cfRule type="cellIs" dxfId="56" priority="9" operator="greaterThan">
      <formula>w_bot</formula>
    </cfRule>
  </conditionalFormatting>
  <conditionalFormatting sqref="L8">
    <cfRule type="cellIs" dxfId="55" priority="8" operator="greaterThan">
      <formula>w_bot</formula>
    </cfRule>
  </conditionalFormatting>
  <conditionalFormatting sqref="L3">
    <cfRule type="cellIs" dxfId="54" priority="7" operator="greaterThan">
      <formula>w_bot</formula>
    </cfRule>
  </conditionalFormatting>
  <conditionalFormatting sqref="L43">
    <cfRule type="cellIs" dxfId="53" priority="6" operator="greaterThan">
      <formula>w_bot</formula>
    </cfRule>
  </conditionalFormatting>
  <conditionalFormatting sqref="L38">
    <cfRule type="cellIs" dxfId="52" priority="5" operator="greaterThan">
      <formula>w_bot</formula>
    </cfRule>
  </conditionalFormatting>
  <conditionalFormatting sqref="L33">
    <cfRule type="cellIs" dxfId="51" priority="4" operator="greaterThan">
      <formula>w_bot</formula>
    </cfRule>
  </conditionalFormatting>
  <conditionalFormatting sqref="F47:F50">
    <cfRule type="cellIs" dxfId="50" priority="2" operator="between">
      <formula>-0.5</formula>
      <formula>0.5</formula>
    </cfRule>
    <cfRule type="cellIs" dxfId="49" priority="3" operator="lessThan">
      <formula>-0.5</formula>
    </cfRule>
  </conditionalFormatting>
  <conditionalFormatting sqref="L48">
    <cfRule type="cellIs" dxfId="48" priority="1" operator="greaterThan">
      <formula>w_bot</formula>
    </cfRule>
  </conditionalFormatting>
  <hyperlinks>
    <hyperlink ref="M18" r:id="rId1"/>
    <hyperlink ref="M22" r:id="rId2"/>
    <hyperlink ref="M37" r:id="rId3"/>
    <hyperlink ref="M2" r:id="rId4"/>
    <hyperlink ref="M4" r:id="rId5"/>
    <hyperlink ref="M8" r:id="rId6"/>
    <hyperlink ref="M9" r:id="rId7"/>
    <hyperlink ref="M12" r:id="rId8"/>
    <hyperlink ref="M27" r:id="rId9"/>
    <hyperlink ref="M44" r:id="rId10"/>
    <hyperlink ref="M48" r:id="rId11"/>
    <hyperlink ref="M13" r:id="rId12"/>
    <hyperlink ref="M14" r:id="rId13"/>
    <hyperlink ref="M15" r:id="rId14"/>
    <hyperlink ref="M10" r:id="rId15"/>
    <hyperlink ref="M19" r:id="rId16"/>
    <hyperlink ref="M20" r:id="rId17"/>
    <hyperlink ref="M17" r:id="rId18"/>
    <hyperlink ref="M25" r:id="rId19"/>
    <hyperlink ref="M28" r:id="rId20"/>
    <hyperlink ref="M29" r:id="rId21"/>
    <hyperlink ref="M30" r:id="rId22"/>
    <hyperlink ref="M32" r:id="rId23"/>
    <hyperlink ref="M33" r:id="rId24"/>
    <hyperlink ref="M34" r:id="rId25"/>
    <hyperlink ref="M35" r:id="rId26"/>
    <hyperlink ref="M39" r:id="rId27"/>
    <hyperlink ref="M40" r:id="rId28"/>
    <hyperlink ref="M42" r:id="rId29"/>
    <hyperlink ref="M43" r:id="rId30"/>
    <hyperlink ref="M45" r:id="rId31"/>
    <hyperlink ref="M47" r:id="rId32"/>
    <hyperlink ref="M49" r:id="rId33"/>
    <hyperlink ref="M50" r:id="rId34"/>
    <hyperlink ref="M23" r:id="rId35"/>
    <hyperlink ref="M24" r:id="rId36"/>
  </hyperlinks>
  <pageMargins left="0.75" right="0.75" top="1" bottom="1" header="0.5" footer="0.5"/>
  <headerFooter>
    <oddHeader>&amp;F&amp;RPage &amp;P</oddHeader>
    <oddFooter>&amp;CAXP Internal&amp;L&amp;D&amp;RPage &amp;P of &amp;N</oddFooter>
  </headerFooter>
  <customProperties>
    <customPr name="ORB_SHEETNAME" r:id="rId37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465"/>
  <sheetViews>
    <sheetView topLeftCell="M1" zoomScale="125" zoomScaleNormal="125" zoomScalePageLayoutView="125" workbookViewId="0">
      <pane ySplit="1" topLeftCell="A19" activePane="bottomLeft" state="frozen"/>
      <selection pane="bottomLeft" activeCell="M21" sqref="M21"/>
    </sheetView>
  </sheetViews>
  <sheetFormatPr baseColWidth="10" defaultColWidth="10.83203125" defaultRowHeight="25" customHeight="1" x14ac:dyDescent="0"/>
  <cols>
    <col min="1" max="1" width="18.6640625" style="23" bestFit="1" customWidth="1"/>
    <col min="2" max="2" width="4.83203125" style="22" bestFit="1" customWidth="1"/>
    <col min="3" max="5" width="9.1640625" style="22" customWidth="1"/>
    <col min="6" max="6" width="6.33203125" style="23" customWidth="1"/>
    <col min="7" max="7" width="42.1640625" style="12" customWidth="1"/>
    <col min="8" max="8" width="10.6640625" style="28" customWidth="1"/>
    <col min="9" max="9" width="3.6640625" style="13" customWidth="1"/>
    <col min="10" max="10" width="9.1640625" style="23" customWidth="1"/>
    <col min="11" max="11" width="9.1640625" style="33" customWidth="1"/>
    <col min="12" max="12" width="7.83203125" style="24" customWidth="1"/>
    <col min="13" max="13" width="142.1640625" style="61" bestFit="1" customWidth="1"/>
    <col min="14" max="16384" width="10.83203125" style="9"/>
  </cols>
  <sheetData>
    <row r="1" spans="1:13" s="30" customFormat="1" ht="38" customHeight="1" thickBot="1">
      <c r="A1" s="53" t="s">
        <v>91</v>
      </c>
      <c r="B1" s="47" t="s">
        <v>0</v>
      </c>
      <c r="C1" s="48" t="s">
        <v>27</v>
      </c>
      <c r="D1" s="47" t="s">
        <v>42</v>
      </c>
      <c r="E1" s="47" t="s">
        <v>24</v>
      </c>
      <c r="F1" s="49" t="s">
        <v>23</v>
      </c>
      <c r="G1" s="44" t="s">
        <v>41</v>
      </c>
      <c r="H1" s="45" t="s">
        <v>1</v>
      </c>
      <c r="I1" s="46" t="str">
        <f>"+"</f>
        <v>+</v>
      </c>
      <c r="J1" s="87" t="s">
        <v>25</v>
      </c>
      <c r="K1" s="87"/>
      <c r="L1" s="71" t="s">
        <v>39</v>
      </c>
      <c r="M1" s="56" t="s">
        <v>2</v>
      </c>
    </row>
    <row r="2" spans="1:13" ht="25" customHeight="1">
      <c r="A2" s="54"/>
      <c r="B2" s="10" t="s">
        <v>28</v>
      </c>
      <c r="C2" s="11">
        <v>0</v>
      </c>
      <c r="D2" s="11">
        <f>E2*0.9</f>
        <v>2025</v>
      </c>
      <c r="E2" s="11">
        <v>2250</v>
      </c>
      <c r="F2" s="34">
        <f>(w_top-(L2+w_gap+w_buffer))/w_char-LEN(G2)</f>
        <v>9.810824372759857</v>
      </c>
      <c r="G2" s="50" t="s">
        <v>56</v>
      </c>
      <c r="H2" s="25">
        <v>1</v>
      </c>
      <c r="I2" s="13" t="s">
        <v>40</v>
      </c>
      <c r="J2" s="31">
        <f>MROUND($E2*0.005,5)</f>
        <v>10</v>
      </c>
      <c r="K2" s="32">
        <f>MROUND($E2*0.12,5)</f>
        <v>270</v>
      </c>
      <c r="L2" s="14">
        <f>w_overall/E2*H2</f>
        <v>0.1728888888888889</v>
      </c>
      <c r="M2" s="57" t="s">
        <v>92</v>
      </c>
    </row>
    <row r="3" spans="1:13" ht="25" customHeight="1">
      <c r="A3" s="54"/>
      <c r="B3" s="10"/>
      <c r="C3" s="11"/>
      <c r="D3" s="11"/>
      <c r="E3" s="11"/>
      <c r="F3" s="34">
        <f>(L3-w_gap)/w_char-LEN(G3)</f>
        <v>4.078853046594979</v>
      </c>
      <c r="G3" s="50" t="s">
        <v>93</v>
      </c>
      <c r="H3" s="25">
        <v>1000</v>
      </c>
      <c r="I3" s="13" t="s">
        <v>40</v>
      </c>
      <c r="J3" s="31">
        <f>MROUND($E2*0.3,5)</f>
        <v>675</v>
      </c>
      <c r="K3" s="32">
        <f>MROUND($E2*0.45,5)</f>
        <v>1015</v>
      </c>
      <c r="L3" s="14">
        <f>w_overall/E2*H3</f>
        <v>172.88888888888889</v>
      </c>
      <c r="M3" s="57" t="s">
        <v>99</v>
      </c>
    </row>
    <row r="4" spans="1:13" ht="25" customHeight="1">
      <c r="A4" s="54"/>
      <c r="B4" s="10"/>
      <c r="C4" s="11"/>
      <c r="D4" s="11"/>
      <c r="E4" s="11"/>
      <c r="F4" s="34">
        <f>(L4-w_top-w_buffer-w_gap)/w_char-LEN(G4)</f>
        <v>-4.5591397849462307</v>
      </c>
      <c r="G4" s="50" t="s">
        <v>61</v>
      </c>
      <c r="H4" s="25">
        <v>1500</v>
      </c>
      <c r="I4" s="13" t="s">
        <v>40</v>
      </c>
      <c r="J4" s="31">
        <f>MROUND($E2*0.7,5)</f>
        <v>1575</v>
      </c>
      <c r="K4" s="32">
        <f>MROUND($E2*0.85,5)</f>
        <v>1915</v>
      </c>
      <c r="L4" s="14">
        <f>w_overall/E2*H4</f>
        <v>259.33333333333337</v>
      </c>
      <c r="M4" s="58" t="s">
        <v>100</v>
      </c>
    </row>
    <row r="5" spans="1:13" ht="25" customHeight="1">
      <c r="A5" s="54"/>
      <c r="B5" s="10"/>
      <c r="C5" s="11"/>
      <c r="D5" s="11"/>
      <c r="E5" s="11"/>
      <c r="F5" s="34">
        <f>(L5-w_bot-w_buffer-w_gap)/w_char-LEN(G5)</f>
        <v>-3.5842293906810596E-2</v>
      </c>
      <c r="G5" s="50" t="s">
        <v>58</v>
      </c>
      <c r="H5" s="25">
        <v>2000</v>
      </c>
      <c r="I5" s="13" t="s">
        <v>40</v>
      </c>
      <c r="J5" s="31">
        <f>MROUND($E2*0.9,5)</f>
        <v>2025</v>
      </c>
      <c r="K5" s="32">
        <f>MROUND($E2*1,5)</f>
        <v>2250</v>
      </c>
      <c r="L5" s="14">
        <f>w_overall/E2*H5</f>
        <v>345.77777777777777</v>
      </c>
      <c r="M5" s="58" t="s">
        <v>48</v>
      </c>
    </row>
    <row r="6" spans="1:13" ht="25" customHeight="1" thickBot="1">
      <c r="A6" s="54"/>
      <c r="B6" s="35"/>
      <c r="C6" s="36"/>
      <c r="D6" s="36"/>
      <c r="E6" s="36"/>
      <c r="F6" s="37"/>
      <c r="G6" s="38"/>
      <c r="H6" s="39"/>
      <c r="I6" s="40"/>
      <c r="J6" s="41"/>
      <c r="K6" s="42"/>
      <c r="L6" s="43"/>
      <c r="M6" s="59"/>
    </row>
    <row r="7" spans="1:13" ht="25" customHeight="1">
      <c r="A7" s="54"/>
      <c r="B7" s="16" t="s">
        <v>29</v>
      </c>
      <c r="C7" s="17">
        <f>D2+1</f>
        <v>2026</v>
      </c>
      <c r="D7" s="11">
        <f>E7*0.9</f>
        <v>4950</v>
      </c>
      <c r="E7" s="17">
        <v>5500</v>
      </c>
      <c r="F7" s="34">
        <f>(w_top-(L7+w_gap+w_buffer))/w_char-LEN(G7)</f>
        <v>-0.34809384164222834</v>
      </c>
      <c r="G7" s="50" t="s">
        <v>63</v>
      </c>
      <c r="H7" s="26">
        <v>630</v>
      </c>
      <c r="I7" s="13" t="s">
        <v>40</v>
      </c>
      <c r="J7" s="31">
        <f>MROUND($E7*0.005,5)</f>
        <v>30</v>
      </c>
      <c r="K7" s="32">
        <f>MROUND($E7*0.12,5)</f>
        <v>660</v>
      </c>
      <c r="L7" s="18">
        <f>w_overall/E7*H7</f>
        <v>44.558181818181815</v>
      </c>
      <c r="M7" s="57" t="s">
        <v>49</v>
      </c>
    </row>
    <row r="8" spans="1:13" ht="25" customHeight="1">
      <c r="A8" s="54"/>
      <c r="B8" s="15"/>
      <c r="C8" s="11"/>
      <c r="D8" s="11"/>
      <c r="E8" s="11"/>
      <c r="F8" s="34">
        <f>(L8-w_gap)/w_char-LEN(G8)</f>
        <v>1.7126099706744853</v>
      </c>
      <c r="G8" s="50" t="s">
        <v>62</v>
      </c>
      <c r="H8" s="25">
        <v>2500</v>
      </c>
      <c r="I8" s="13" t="s">
        <v>40</v>
      </c>
      <c r="J8" s="31">
        <f>MROUND($E7*0.3,5)</f>
        <v>1650</v>
      </c>
      <c r="K8" s="32">
        <f>MROUND($E7*0.45,5)</f>
        <v>2475</v>
      </c>
      <c r="L8" s="14">
        <f>w_overall/E7*H8</f>
        <v>176.81818181818181</v>
      </c>
      <c r="M8" s="58" t="s">
        <v>101</v>
      </c>
    </row>
    <row r="9" spans="1:13" ht="25" customHeight="1">
      <c r="A9" s="54"/>
      <c r="B9" s="15"/>
      <c r="C9" s="11"/>
      <c r="D9" s="11"/>
      <c r="E9" s="11"/>
      <c r="F9" s="34">
        <f>(L9-w_top-w_buffer-w_gap)/w_char-LEN(G9)</f>
        <v>0.94721407624632903</v>
      </c>
      <c r="G9" s="50" t="s">
        <v>59</v>
      </c>
      <c r="H9" s="25">
        <v>4500</v>
      </c>
      <c r="I9" s="13" t="s">
        <v>40</v>
      </c>
      <c r="J9" s="31">
        <f>MROUND($E7*0.7,5)</f>
        <v>3850</v>
      </c>
      <c r="K9" s="32">
        <f>MROUND($E7*0.85,5)</f>
        <v>4675</v>
      </c>
      <c r="L9" s="14">
        <f>w_overall/E7*H9</f>
        <v>318.27272727272725</v>
      </c>
      <c r="M9" s="58" t="s">
        <v>102</v>
      </c>
    </row>
    <row r="10" spans="1:13" ht="25" customHeight="1">
      <c r="A10" s="54"/>
      <c r="B10" s="15"/>
      <c r="C10" s="11"/>
      <c r="D10" s="11"/>
      <c r="E10" s="11"/>
      <c r="F10" s="34">
        <f>(L10-w_bot-w_buffer-w_gap)/w_char-LEN(G10)</f>
        <v>2.2316715542521983</v>
      </c>
      <c r="G10" s="12" t="s">
        <v>26</v>
      </c>
      <c r="H10" s="25">
        <v>5000</v>
      </c>
      <c r="I10" s="13" t="s">
        <v>40</v>
      </c>
      <c r="J10" s="31">
        <f>MROUND($E7*0.9,5)</f>
        <v>4950</v>
      </c>
      <c r="K10" s="32">
        <f>MROUND($E7*1,5)</f>
        <v>5500</v>
      </c>
      <c r="L10" s="14">
        <f>w_overall/E7*H10</f>
        <v>353.63636363636363</v>
      </c>
      <c r="M10" s="58" t="s">
        <v>103</v>
      </c>
    </row>
    <row r="11" spans="1:13" ht="25" customHeight="1" thickBot="1">
      <c r="A11" s="54"/>
      <c r="B11" s="35"/>
      <c r="C11" s="36"/>
      <c r="D11" s="36"/>
      <c r="E11" s="36"/>
      <c r="F11" s="37"/>
      <c r="G11" s="38"/>
      <c r="H11" s="39"/>
      <c r="I11" s="40"/>
      <c r="J11" s="41"/>
      <c r="K11" s="42"/>
      <c r="L11" s="43"/>
      <c r="M11" s="59"/>
    </row>
    <row r="12" spans="1:13" ht="25" customHeight="1">
      <c r="A12" s="54"/>
      <c r="B12" s="16" t="s">
        <v>30</v>
      </c>
      <c r="C12" s="17">
        <f>D7+1</f>
        <v>4951</v>
      </c>
      <c r="D12" s="11">
        <f>E12*0.9</f>
        <v>9900</v>
      </c>
      <c r="E12" s="11">
        <v>11000</v>
      </c>
      <c r="F12" s="34">
        <f>(w_top-(L12+w_gap+w_buffer))/w_char-LEN(G12)</f>
        <v>5.134897360703814</v>
      </c>
      <c r="G12" s="50" t="s">
        <v>57</v>
      </c>
      <c r="H12" s="25">
        <v>1000</v>
      </c>
      <c r="I12" s="13" t="s">
        <v>40</v>
      </c>
      <c r="J12" s="31">
        <f>MROUND($E12*0.005,5)</f>
        <v>55</v>
      </c>
      <c r="K12" s="32">
        <f>MROUND($E12*0.12,5)</f>
        <v>1320</v>
      </c>
      <c r="L12" s="14">
        <f>w_overall/E12*H12</f>
        <v>35.36363636363636</v>
      </c>
      <c r="M12" s="57" t="s">
        <v>104</v>
      </c>
    </row>
    <row r="13" spans="1:13" ht="25" customHeight="1">
      <c r="A13" s="54"/>
      <c r="B13" s="15"/>
      <c r="C13" s="11"/>
      <c r="D13" s="11"/>
      <c r="E13" s="11"/>
      <c r="F13" s="34">
        <f>(L13-w_gap)/w_char-LEN(G13)</f>
        <v>12.416422287390027</v>
      </c>
      <c r="G13" s="50" t="s">
        <v>113</v>
      </c>
      <c r="H13" s="25">
        <v>6000</v>
      </c>
      <c r="I13" s="13" t="s">
        <v>40</v>
      </c>
      <c r="J13" s="31">
        <f>MROUND($E12*0.3,5)</f>
        <v>3300</v>
      </c>
      <c r="K13" s="32">
        <f>MROUND($E12*0.45,5)</f>
        <v>4950</v>
      </c>
      <c r="L13" s="14">
        <f>w_overall/E12*H13</f>
        <v>212.18181818181816</v>
      </c>
      <c r="M13" s="58" t="s">
        <v>118</v>
      </c>
    </row>
    <row r="14" spans="1:13" ht="25" customHeight="1">
      <c r="A14" s="54"/>
      <c r="B14" s="15"/>
      <c r="C14" s="11"/>
      <c r="D14" s="11"/>
      <c r="E14" s="11"/>
      <c r="F14" s="34">
        <f>(L14-w_top-w_buffer-w_gap)/w_char-LEN(G14)</f>
        <v>-2.9617302052785988</v>
      </c>
      <c r="G14" s="50" t="s">
        <v>137</v>
      </c>
      <c r="H14" s="25">
        <v>8490</v>
      </c>
      <c r="I14" s="13" t="s">
        <v>40</v>
      </c>
      <c r="J14" s="31">
        <f>MROUND($E12*0.7,5)</f>
        <v>7700</v>
      </c>
      <c r="K14" s="32">
        <f>MROUND($E12*0.85,5)</f>
        <v>9350</v>
      </c>
      <c r="L14" s="14">
        <f>w_overall/E12*H14</f>
        <v>300.23727272727268</v>
      </c>
      <c r="M14" s="65" t="s">
        <v>136</v>
      </c>
    </row>
    <row r="15" spans="1:13" ht="25" customHeight="1">
      <c r="A15" s="54"/>
      <c r="B15" s="15"/>
      <c r="C15" s="11"/>
      <c r="D15" s="11"/>
      <c r="E15" s="11"/>
      <c r="F15" s="34">
        <f>(L15-w_bot-w_buffer-w_gap)/w_char-LEN(G15)</f>
        <v>-62.806451612903224</v>
      </c>
      <c r="G15" s="70" t="s">
        <v>124</v>
      </c>
      <c r="H15" s="25"/>
      <c r="I15" s="13" t="s">
        <v>40</v>
      </c>
      <c r="J15" s="31">
        <f>MROUND($E12*0.9,5)</f>
        <v>9900</v>
      </c>
      <c r="K15" s="32">
        <f>MROUND($E12*1,5)</f>
        <v>11000</v>
      </c>
      <c r="L15" s="14">
        <f>w_overall/E12*H15</f>
        <v>0</v>
      </c>
      <c r="M15" s="58" t="s">
        <v>118</v>
      </c>
    </row>
    <row r="16" spans="1:13" ht="25" customHeight="1" thickBot="1">
      <c r="A16" s="54"/>
      <c r="B16" s="35"/>
      <c r="C16" s="36"/>
      <c r="D16" s="36"/>
      <c r="E16" s="36"/>
      <c r="F16" s="37"/>
      <c r="G16" s="38"/>
      <c r="H16" s="39"/>
      <c r="I16" s="40"/>
      <c r="J16" s="41"/>
      <c r="K16" s="42"/>
      <c r="L16" s="43"/>
      <c r="M16" s="59"/>
    </row>
    <row r="17" spans="1:13" ht="25" customHeight="1">
      <c r="A17" s="54"/>
      <c r="B17" s="16" t="s">
        <v>31</v>
      </c>
      <c r="C17" s="17">
        <f>D12+1</f>
        <v>9901</v>
      </c>
      <c r="D17" s="11">
        <f>E17*0.9</f>
        <v>19800</v>
      </c>
      <c r="E17" s="11">
        <v>22000</v>
      </c>
      <c r="F17" s="34">
        <f>(w_top-(L17+w_gap+w_buffer))/w_char-LEN(G17)</f>
        <v>2.7089442815249249</v>
      </c>
      <c r="G17" s="50" t="s">
        <v>146</v>
      </c>
      <c r="H17" s="25">
        <v>2500</v>
      </c>
      <c r="I17" s="13" t="s">
        <v>40</v>
      </c>
      <c r="J17" s="31">
        <f>MROUND($E17*0.005,5)</f>
        <v>110</v>
      </c>
      <c r="K17" s="32">
        <f>MROUND($E17*0.12,5)</f>
        <v>2640</v>
      </c>
      <c r="L17" s="14">
        <f>w_overall/E17*H17</f>
        <v>44.204545454545453</v>
      </c>
      <c r="M17" s="65" t="s">
        <v>147</v>
      </c>
    </row>
    <row r="18" spans="1:13" ht="25" customHeight="1">
      <c r="A18" s="54"/>
      <c r="B18" s="15"/>
      <c r="C18" s="11"/>
      <c r="D18" s="11"/>
      <c r="E18" s="11"/>
      <c r="F18" s="34">
        <f>(L18-w_gap)/w_char-LEN(G18)</f>
        <v>1.3049853372433979</v>
      </c>
      <c r="G18" s="12" t="s">
        <v>117</v>
      </c>
      <c r="H18" s="25">
        <v>6000</v>
      </c>
      <c r="I18" s="13" t="s">
        <v>40</v>
      </c>
      <c r="J18" s="31">
        <f>MROUND($E17*0.3,5)</f>
        <v>6600</v>
      </c>
      <c r="K18" s="32">
        <f>MROUND($E17*0.45,5)</f>
        <v>9900</v>
      </c>
      <c r="L18" s="14">
        <f>w_overall/E17*H18</f>
        <v>106.09090909090908</v>
      </c>
      <c r="M18" s="58" t="s">
        <v>112</v>
      </c>
    </row>
    <row r="19" spans="1:13" ht="25" customHeight="1">
      <c r="A19" s="54"/>
      <c r="B19" s="15"/>
      <c r="C19" s="11"/>
      <c r="D19" s="11"/>
      <c r="E19" s="11"/>
      <c r="F19" s="34">
        <f>(L19-w_top-w_buffer-w_gap)/w_char-LEN(G19)</f>
        <v>1.3161290322580612</v>
      </c>
      <c r="G19" s="50" t="s">
        <v>142</v>
      </c>
      <c r="H19" s="25">
        <v>18480</v>
      </c>
      <c r="I19" s="13" t="s">
        <v>40</v>
      </c>
      <c r="J19" s="31">
        <f>MROUND($E17*0.7,5)</f>
        <v>15400</v>
      </c>
      <c r="K19" s="32">
        <f>MROUND($E17*0.85,5)</f>
        <v>18700</v>
      </c>
      <c r="L19" s="14">
        <f>w_overall/E17*H19</f>
        <v>326.76</v>
      </c>
      <c r="M19" s="65" t="s">
        <v>143</v>
      </c>
    </row>
    <row r="20" spans="1:13" ht="25" customHeight="1">
      <c r="A20" s="54"/>
      <c r="B20" s="15"/>
      <c r="C20" s="11"/>
      <c r="D20" s="11"/>
      <c r="E20" s="11"/>
      <c r="F20" s="34">
        <f>(L20-w_bot-w_buffer-w_gap)/w_char-LEN(G20)</f>
        <v>7.7698680351906049</v>
      </c>
      <c r="G20" s="50" t="s">
        <v>144</v>
      </c>
      <c r="H20" s="25">
        <v>20890</v>
      </c>
      <c r="I20" s="13" t="s">
        <v>40</v>
      </c>
      <c r="J20" s="31">
        <f>MROUND($E17*0.9,5)</f>
        <v>19800</v>
      </c>
      <c r="K20" s="32">
        <f>MROUND($E17*1,5)</f>
        <v>22000</v>
      </c>
      <c r="L20" s="14">
        <f>w_overall/E17*H20</f>
        <v>369.37318181818176</v>
      </c>
      <c r="M20" s="65" t="s">
        <v>145</v>
      </c>
    </row>
    <row r="21" spans="1:13" ht="25" customHeight="1" thickBot="1">
      <c r="A21" s="54"/>
      <c r="B21" s="35"/>
      <c r="C21" s="36"/>
      <c r="D21" s="36"/>
      <c r="E21" s="36"/>
      <c r="F21" s="37"/>
      <c r="G21" s="38"/>
      <c r="H21" s="39"/>
      <c r="I21" s="40"/>
      <c r="J21" s="41"/>
      <c r="K21" s="42"/>
      <c r="L21" s="43"/>
      <c r="M21" s="59"/>
    </row>
    <row r="22" spans="1:13" ht="25" customHeight="1">
      <c r="A22" s="54"/>
      <c r="B22" s="16" t="s">
        <v>32</v>
      </c>
      <c r="C22" s="17">
        <f>D17+1</f>
        <v>19801</v>
      </c>
      <c r="D22" s="11">
        <f>E22*0.9</f>
        <v>29925</v>
      </c>
      <c r="E22" s="11">
        <v>33250</v>
      </c>
      <c r="F22" s="34">
        <f>(w_top-(L22+w_gap+w_buffer))/w_char-LEN(G22)</f>
        <v>-5.8787290807664334</v>
      </c>
      <c r="G22" s="52" t="s">
        <v>62</v>
      </c>
      <c r="H22" s="25">
        <v>2500</v>
      </c>
      <c r="I22" s="13" t="s">
        <v>40</v>
      </c>
      <c r="J22" s="31">
        <f>MROUND($E22*0.005,5)</f>
        <v>165</v>
      </c>
      <c r="K22" s="32">
        <f>MROUND($E22*0.12,5)</f>
        <v>3990</v>
      </c>
      <c r="L22" s="14">
        <f>w_overall/E22*H22</f>
        <v>29.248120300751882</v>
      </c>
      <c r="M22" s="58" t="s">
        <v>108</v>
      </c>
    </row>
    <row r="23" spans="1:13" ht="25" customHeight="1">
      <c r="A23" s="54"/>
      <c r="B23" s="15"/>
      <c r="C23" s="11"/>
      <c r="D23" s="11"/>
      <c r="E23" s="11"/>
      <c r="F23" s="34">
        <f>(L23-w_gap)/w_char-LEN(G23)</f>
        <v>-0.16274557361144915</v>
      </c>
      <c r="G23" s="50" t="s">
        <v>119</v>
      </c>
      <c r="H23" s="25">
        <v>12000</v>
      </c>
      <c r="I23" s="13" t="s">
        <v>40</v>
      </c>
      <c r="J23" s="31">
        <f>MROUND($E22*0.3,5)</f>
        <v>9975</v>
      </c>
      <c r="K23" s="32">
        <f>MROUND($E22*0.45,5)</f>
        <v>14965</v>
      </c>
      <c r="L23" s="14">
        <f>w_overall/E22*H23</f>
        <v>140.39097744360902</v>
      </c>
      <c r="M23" s="58" t="s">
        <v>120</v>
      </c>
    </row>
    <row r="24" spans="1:13" ht="25" customHeight="1">
      <c r="A24" s="54"/>
      <c r="B24" s="15"/>
      <c r="C24" s="11"/>
      <c r="D24" s="11"/>
      <c r="E24" s="11"/>
      <c r="F24" s="34">
        <f>(L24-w_top-w_buffer-w_gap)/w_char-LEN(G24)</f>
        <v>3.146301236963378</v>
      </c>
      <c r="G24" s="52" t="s">
        <v>148</v>
      </c>
      <c r="H24" s="25">
        <v>27840</v>
      </c>
      <c r="I24" s="13" t="s">
        <v>40</v>
      </c>
      <c r="J24" s="31">
        <f>MROUND($E22*0.7,5)</f>
        <v>23275</v>
      </c>
      <c r="K24" s="32">
        <f>MROUND($E22*0.85,5)</f>
        <v>28265</v>
      </c>
      <c r="L24" s="14">
        <f>w_overall/E22*H24</f>
        <v>325.70706766917294</v>
      </c>
      <c r="M24" s="80" t="s">
        <v>186</v>
      </c>
    </row>
    <row r="25" spans="1:13" ht="25" customHeight="1">
      <c r="A25" s="54"/>
      <c r="B25" s="15"/>
      <c r="C25" s="11"/>
      <c r="D25" s="11"/>
      <c r="E25" s="11"/>
      <c r="F25" s="34">
        <f>(L25-w_bot-w_buffer-w_gap)/w_char-LEN(G25)</f>
        <v>1.0673781227261756</v>
      </c>
      <c r="G25" s="52" t="s">
        <v>149</v>
      </c>
      <c r="H25" s="25">
        <v>32260</v>
      </c>
      <c r="I25" s="13" t="s">
        <v>40</v>
      </c>
      <c r="J25" s="31">
        <f>MROUND($E22*0.9,5)</f>
        <v>29925</v>
      </c>
      <c r="K25" s="32">
        <f>MROUND($E22*1,5)</f>
        <v>33250</v>
      </c>
      <c r="L25" s="14">
        <f>w_overall/E22*H25</f>
        <v>377.4177443609023</v>
      </c>
      <c r="M25" s="65" t="s">
        <v>150</v>
      </c>
    </row>
    <row r="26" spans="1:13" ht="25" customHeight="1" thickBot="1">
      <c r="A26" s="54"/>
      <c r="B26" s="35"/>
      <c r="C26" s="36"/>
      <c r="D26" s="36"/>
      <c r="E26" s="36"/>
      <c r="F26" s="37"/>
      <c r="G26" s="38"/>
      <c r="H26" s="39"/>
      <c r="I26" s="40"/>
      <c r="J26" s="41"/>
      <c r="K26" s="42"/>
      <c r="L26" s="43"/>
      <c r="M26" s="59"/>
    </row>
    <row r="27" spans="1:13" ht="25" customHeight="1">
      <c r="A27" s="54"/>
      <c r="B27" s="16" t="s">
        <v>33</v>
      </c>
      <c r="C27" s="17">
        <f>D22+1</f>
        <v>29926</v>
      </c>
      <c r="D27" s="11">
        <f>E27*0.9</f>
        <v>49950</v>
      </c>
      <c r="E27" s="11">
        <v>55500</v>
      </c>
      <c r="F27" s="34">
        <f>(w_top-(L27+w_gap+w_buffer))/w_char-LEN(G27)</f>
        <v>-5.8137169427492026</v>
      </c>
      <c r="G27" s="52" t="s">
        <v>134</v>
      </c>
      <c r="H27" s="25">
        <v>5000</v>
      </c>
      <c r="I27" s="13" t="s">
        <v>40</v>
      </c>
      <c r="J27" s="31">
        <f>MROUND($E27*0.005,5)</f>
        <v>280</v>
      </c>
      <c r="K27" s="32">
        <f>MROUND($E27*0.12,5)</f>
        <v>6660</v>
      </c>
      <c r="L27" s="14">
        <f>w_overall/E27*H27</f>
        <v>35.045045045045043</v>
      </c>
      <c r="M27" s="62" t="s">
        <v>135</v>
      </c>
    </row>
    <row r="28" spans="1:13" ht="25" customHeight="1">
      <c r="A28" s="54"/>
      <c r="B28" s="15"/>
      <c r="C28" s="11"/>
      <c r="D28" s="11"/>
      <c r="E28" s="11"/>
      <c r="F28" s="34">
        <f>(L28-w_gap)/w_char-LEN(G28)</f>
        <v>3.0617930834059877</v>
      </c>
      <c r="G28" s="52" t="s">
        <v>151</v>
      </c>
      <c r="H28" s="25">
        <v>23767</v>
      </c>
      <c r="I28" s="13" t="s">
        <v>40</v>
      </c>
      <c r="J28" s="31">
        <f>MROUND($E27*0.3,5)</f>
        <v>16650</v>
      </c>
      <c r="K28" s="32">
        <f>MROUND($E27*0.45,5)</f>
        <v>24975</v>
      </c>
      <c r="L28" s="14">
        <f>w_overall/E27*H28</f>
        <v>166.58311711711713</v>
      </c>
      <c r="M28" s="65" t="s">
        <v>152</v>
      </c>
    </row>
    <row r="29" spans="1:13" ht="25" customHeight="1">
      <c r="A29" s="54"/>
      <c r="B29" s="15"/>
      <c r="C29" s="11"/>
      <c r="D29" s="11"/>
      <c r="E29" s="11"/>
      <c r="F29" s="34">
        <f>(L29-w_top-w_buffer-w_gap)/w_char-LEN(G29)</f>
        <v>1.9152862539959266</v>
      </c>
      <c r="G29" s="50" t="s">
        <v>153</v>
      </c>
      <c r="H29" s="25">
        <v>47150</v>
      </c>
      <c r="I29" s="13" t="s">
        <v>40</v>
      </c>
      <c r="J29" s="31">
        <f>MROUND($E27*0.7,5)</f>
        <v>38850</v>
      </c>
      <c r="K29" s="32">
        <f>MROUND($E27*0.85,5)</f>
        <v>47175</v>
      </c>
      <c r="L29" s="14">
        <f>w_overall/E27*H29</f>
        <v>330.47477477477474</v>
      </c>
      <c r="M29" s="65" t="s">
        <v>154</v>
      </c>
    </row>
    <row r="30" spans="1:13" ht="25" customHeight="1">
      <c r="A30" s="54"/>
      <c r="B30" s="15"/>
      <c r="C30" s="11"/>
      <c r="D30" s="11"/>
      <c r="E30" s="11"/>
      <c r="F30" s="34">
        <f>(L30-w_bot-w_buffer-w_gap)/w_char-LEN(G30)</f>
        <v>6.4988084859052577</v>
      </c>
      <c r="G30" s="50" t="s">
        <v>155</v>
      </c>
      <c r="H30" s="25">
        <v>52460</v>
      </c>
      <c r="I30" s="13" t="s">
        <v>40</v>
      </c>
      <c r="J30" s="31">
        <f>MROUND($E27*0.9,5)</f>
        <v>49950</v>
      </c>
      <c r="K30" s="32">
        <f>MROUND($E27*1,5)</f>
        <v>55500</v>
      </c>
      <c r="L30" s="14">
        <f>w_overall/E27*H30</f>
        <v>367.69261261261261</v>
      </c>
      <c r="M30" s="65" t="s">
        <v>156</v>
      </c>
    </row>
    <row r="31" spans="1:13" ht="25" customHeight="1" thickBot="1">
      <c r="A31" s="54"/>
      <c r="B31" s="35"/>
      <c r="C31" s="36"/>
      <c r="D31" s="36"/>
      <c r="E31" s="36"/>
      <c r="F31" s="37"/>
      <c r="G31" s="38"/>
      <c r="H31" s="39"/>
      <c r="I31" s="40"/>
      <c r="J31" s="41"/>
      <c r="K31" s="42"/>
      <c r="L31" s="43"/>
      <c r="M31" s="59"/>
    </row>
    <row r="32" spans="1:13" ht="25" customHeight="1">
      <c r="A32" s="54"/>
      <c r="B32" s="16" t="s">
        <v>34</v>
      </c>
      <c r="C32" s="17">
        <f>D27+1</f>
        <v>49951</v>
      </c>
      <c r="D32" s="11">
        <f>E32*0.9</f>
        <v>74925</v>
      </c>
      <c r="E32" s="11">
        <v>83250</v>
      </c>
      <c r="F32" s="34">
        <f>(w_top-(L32+w_gap+w_buffer))/w_char-LEN(G32)</f>
        <v>2.8094546159062297</v>
      </c>
      <c r="G32" s="50" t="s">
        <v>157</v>
      </c>
      <c r="H32" s="25">
        <v>8000</v>
      </c>
      <c r="I32" s="13" t="s">
        <v>40</v>
      </c>
      <c r="J32" s="31">
        <f>MROUND($E32*0.005,5)</f>
        <v>415</v>
      </c>
      <c r="K32" s="32">
        <f>MROUND($E32*0.12,5)</f>
        <v>9990</v>
      </c>
      <c r="L32" s="14">
        <f>w_overall/E32*H32</f>
        <v>37.381381381381381</v>
      </c>
      <c r="M32" s="65" t="s">
        <v>158</v>
      </c>
    </row>
    <row r="33" spans="1:13" ht="25" customHeight="1">
      <c r="A33" s="54"/>
      <c r="B33" s="15"/>
      <c r="C33" s="11"/>
      <c r="D33" s="11"/>
      <c r="E33" s="11"/>
      <c r="F33" s="34">
        <f>(L33-w_gap)/w_char-LEN(G33)</f>
        <v>0.70010655817107548</v>
      </c>
      <c r="G33" s="74" t="s">
        <v>159</v>
      </c>
      <c r="H33" s="25">
        <v>31190</v>
      </c>
      <c r="I33" s="13" t="s">
        <v>40</v>
      </c>
      <c r="J33" s="31">
        <f>MROUND($E32*0.3,5)</f>
        <v>24975</v>
      </c>
      <c r="K33" s="32">
        <f>MROUND($E32*0.45,5)</f>
        <v>37465</v>
      </c>
      <c r="L33" s="14">
        <f>w_overall/E32*H33</f>
        <v>145.74066066066067</v>
      </c>
      <c r="M33" s="65" t="s">
        <v>160</v>
      </c>
    </row>
    <row r="34" spans="1:13" ht="25" customHeight="1">
      <c r="A34" s="54"/>
      <c r="B34" s="15"/>
      <c r="C34" s="11"/>
      <c r="D34" s="11"/>
      <c r="E34" s="11"/>
      <c r="F34" s="34">
        <f>(L34-w_top-w_buffer-w_gap)/w_char-LEN(G34)</f>
        <v>-3.4517097742904177</v>
      </c>
      <c r="G34" s="50" t="s">
        <v>161</v>
      </c>
      <c r="H34" s="25">
        <v>60950</v>
      </c>
      <c r="I34" s="13" t="s">
        <v>40</v>
      </c>
      <c r="J34" s="31">
        <f>MROUND($E32*0.7,5)</f>
        <v>58275</v>
      </c>
      <c r="K34" s="32">
        <f>MROUND($E32*0.85,5)</f>
        <v>70765</v>
      </c>
      <c r="L34" s="14">
        <f>w_overall/E32*H34</f>
        <v>284.79939939939942</v>
      </c>
      <c r="M34" s="65" t="s">
        <v>162</v>
      </c>
    </row>
    <row r="35" spans="1:13" ht="25" customHeight="1">
      <c r="A35" s="54"/>
      <c r="B35" s="15"/>
      <c r="C35" s="11"/>
      <c r="D35" s="11"/>
      <c r="E35" s="11"/>
      <c r="F35" s="34">
        <f>(L35-w_bot-w_buffer-w_gap)/w_char-LEN(G35)</f>
        <v>1.2072459556330593</v>
      </c>
      <c r="G35" s="50" t="s">
        <v>163</v>
      </c>
      <c r="H35" s="25">
        <v>79630</v>
      </c>
      <c r="I35" s="13" t="s">
        <v>40</v>
      </c>
      <c r="J35" s="31">
        <f>MROUND($E32*0.9,5)</f>
        <v>74925</v>
      </c>
      <c r="K35" s="32">
        <f>MROUND($E32*1,5)</f>
        <v>83250</v>
      </c>
      <c r="L35" s="14">
        <f>w_overall/E32*H35</f>
        <v>372.08492492492496</v>
      </c>
      <c r="M35" s="65" t="s">
        <v>164</v>
      </c>
    </row>
    <row r="36" spans="1:13" ht="25" customHeight="1" thickBot="1">
      <c r="A36" s="54"/>
      <c r="B36" s="35"/>
      <c r="C36" s="36"/>
      <c r="D36" s="36"/>
      <c r="E36" s="36"/>
      <c r="F36" s="37"/>
      <c r="G36" s="38"/>
      <c r="H36" s="39"/>
      <c r="I36" s="40"/>
      <c r="J36" s="41"/>
      <c r="K36" s="42"/>
      <c r="L36" s="43"/>
      <c r="M36" s="59"/>
    </row>
    <row r="37" spans="1:13" ht="25" customHeight="1">
      <c r="A37" s="54"/>
      <c r="B37" s="16" t="s">
        <v>35</v>
      </c>
      <c r="C37" s="17">
        <f>D32+1</f>
        <v>74926</v>
      </c>
      <c r="D37" s="11">
        <f>E37*0.9</f>
        <v>126000</v>
      </c>
      <c r="E37" s="11">
        <v>140000</v>
      </c>
      <c r="F37" s="34">
        <f>(w_top-(L37+w_gap+w_buffer))/w_char-LEN(G37)</f>
        <v>1.0293778801843345</v>
      </c>
      <c r="G37" s="50" t="s">
        <v>45</v>
      </c>
      <c r="H37" s="25">
        <v>8500</v>
      </c>
      <c r="I37" s="13" t="s">
        <v>40</v>
      </c>
      <c r="J37" s="31">
        <f>MROUND($E37*0.005,5)</f>
        <v>700</v>
      </c>
      <c r="K37" s="32">
        <f>MROUND($E37*0.12,5)</f>
        <v>16800</v>
      </c>
      <c r="L37" s="14">
        <f>w_overall/E37*H37</f>
        <v>23.61785714285714</v>
      </c>
      <c r="M37" s="58" t="s">
        <v>110</v>
      </c>
    </row>
    <row r="38" spans="1:13" ht="25" customHeight="1">
      <c r="A38" s="54" t="s">
        <v>111</v>
      </c>
      <c r="B38" s="15"/>
      <c r="C38" s="11"/>
      <c r="D38" s="11"/>
      <c r="E38" s="11"/>
      <c r="F38" s="34">
        <f>(L38-w_gap)/w_char-LEN(G38)</f>
        <v>-1.2026497695852534</v>
      </c>
      <c r="G38" s="50" t="s">
        <v>183</v>
      </c>
      <c r="H38" s="25">
        <v>54900</v>
      </c>
      <c r="I38" s="13" t="s">
        <v>40</v>
      </c>
      <c r="J38" s="31">
        <f>MROUND($E37*0.3,5)</f>
        <v>42000</v>
      </c>
      <c r="K38" s="32">
        <f>MROUND($E37*0.45,5)</f>
        <v>63000</v>
      </c>
      <c r="L38" s="14">
        <f>w_overall/E37*H38</f>
        <v>152.54357142857143</v>
      </c>
      <c r="M38" s="58" t="s">
        <v>52</v>
      </c>
    </row>
    <row r="39" spans="1:13" ht="25" customHeight="1">
      <c r="A39" s="54"/>
      <c r="B39" s="15"/>
      <c r="C39" s="11"/>
      <c r="D39" s="11"/>
      <c r="E39" s="11"/>
      <c r="F39" s="34">
        <f>(L39-w_top-w_buffer-w_gap)/w_char-LEN(G39)</f>
        <v>-0.25302995391705707</v>
      </c>
      <c r="G39" s="52" t="s">
        <v>165</v>
      </c>
      <c r="H39" s="25">
        <v>116330</v>
      </c>
      <c r="I39" s="13" t="s">
        <v>40</v>
      </c>
      <c r="J39" s="31">
        <f>MROUND($E37*0.7,5)</f>
        <v>98000</v>
      </c>
      <c r="K39" s="32">
        <f>MROUND($E37*0.85,5)</f>
        <v>119000</v>
      </c>
      <c r="L39" s="14">
        <f>w_overall/E37*H39</f>
        <v>323.23121428571426</v>
      </c>
      <c r="M39" s="65" t="s">
        <v>166</v>
      </c>
    </row>
    <row r="40" spans="1:13" ht="25" customHeight="1">
      <c r="A40" s="54"/>
      <c r="B40" s="15"/>
      <c r="C40" s="11"/>
      <c r="D40" s="11"/>
      <c r="E40" s="11"/>
      <c r="F40" s="34">
        <f>(L40-w_bot-w_buffer-w_gap)/w_char-LEN(G40)</f>
        <v>10.138375576036861</v>
      </c>
      <c r="G40" s="50" t="s">
        <v>167</v>
      </c>
      <c r="H40" s="25">
        <v>135990</v>
      </c>
      <c r="I40" s="13" t="s">
        <v>40</v>
      </c>
      <c r="J40" s="31">
        <f>MROUND($E37*0.9,5)</f>
        <v>126000</v>
      </c>
      <c r="K40" s="32">
        <f>MROUND($E37*1,5)</f>
        <v>140000</v>
      </c>
      <c r="L40" s="14">
        <f>w_overall/E37*H40</f>
        <v>377.85792857142854</v>
      </c>
      <c r="M40" s="65" t="s">
        <v>168</v>
      </c>
    </row>
    <row r="41" spans="1:13" ht="25" customHeight="1" thickBot="1">
      <c r="A41" s="54"/>
      <c r="B41" s="35"/>
      <c r="C41" s="36"/>
      <c r="D41" s="36"/>
      <c r="E41" s="36"/>
      <c r="F41" s="37"/>
      <c r="G41" s="38"/>
      <c r="H41" s="39"/>
      <c r="I41" s="40"/>
      <c r="J41" s="41"/>
      <c r="K41" s="42"/>
      <c r="L41" s="43"/>
      <c r="M41" s="59"/>
    </row>
    <row r="42" spans="1:13" ht="25" customHeight="1">
      <c r="A42" s="54"/>
      <c r="B42" s="16" t="s">
        <v>36</v>
      </c>
      <c r="C42" s="17">
        <f>D37+1</f>
        <v>126001</v>
      </c>
      <c r="D42" s="11">
        <v>250000</v>
      </c>
      <c r="E42" s="21">
        <v>280000</v>
      </c>
      <c r="F42" s="34">
        <f>(w_top-(L42+w_gap+w_buffer))/w_char-LEN(G42)</f>
        <v>2.4351612903225792</v>
      </c>
      <c r="G42" s="74" t="s">
        <v>169</v>
      </c>
      <c r="H42" s="27">
        <v>33040</v>
      </c>
      <c r="I42" s="13" t="s">
        <v>40</v>
      </c>
      <c r="J42" s="31">
        <f>MROUND($E42*0.005,5)</f>
        <v>1400</v>
      </c>
      <c r="K42" s="32">
        <f>MROUND($E42*0.12,5)</f>
        <v>33600</v>
      </c>
      <c r="L42" s="14">
        <f>w_overall/E42*H42</f>
        <v>45.902000000000001</v>
      </c>
      <c r="M42" s="65" t="s">
        <v>170</v>
      </c>
    </row>
    <row r="43" spans="1:13" ht="25" customHeight="1">
      <c r="A43" s="54"/>
      <c r="B43" s="20"/>
      <c r="C43" s="21"/>
      <c r="D43" s="21"/>
      <c r="E43" s="21"/>
      <c r="F43" s="34">
        <f>(L43-w_gap)/w_char-LEN(G43)</f>
        <v>0.82301843317972256</v>
      </c>
      <c r="G43" s="77" t="s">
        <v>171</v>
      </c>
      <c r="H43" s="27">
        <v>118840</v>
      </c>
      <c r="I43" s="13" t="s">
        <v>40</v>
      </c>
      <c r="J43" s="31">
        <f>MROUND($E42*0.3,5)</f>
        <v>84000</v>
      </c>
      <c r="K43" s="32">
        <f>MROUND($E42*0.45,5)</f>
        <v>126000</v>
      </c>
      <c r="L43" s="14">
        <f>w_overall/E42*H43</f>
        <v>165.10271428571428</v>
      </c>
      <c r="M43" s="65" t="s">
        <v>172</v>
      </c>
    </row>
    <row r="44" spans="1:13" ht="25" customHeight="1">
      <c r="A44" s="54"/>
      <c r="B44" s="20"/>
      <c r="C44" s="21"/>
      <c r="D44" s="21"/>
      <c r="E44" s="21"/>
      <c r="F44" s="34">
        <f>(L44-w_top-w_buffer-w_gap)/w_char-LEN(G44)</f>
        <v>7.7404493087557569</v>
      </c>
      <c r="G44" s="19" t="s">
        <v>115</v>
      </c>
      <c r="H44" s="27">
        <v>214780</v>
      </c>
      <c r="I44" s="13" t="s">
        <v>40</v>
      </c>
      <c r="J44" s="31">
        <f>MROUND($E42*0.7,5)</f>
        <v>196000</v>
      </c>
      <c r="K44" s="32">
        <f>MROUND($E42*0.85,5)</f>
        <v>238000</v>
      </c>
      <c r="L44" s="14">
        <f>w_overall/E42*H44</f>
        <v>298.3907857142857</v>
      </c>
      <c r="M44" s="65" t="s">
        <v>125</v>
      </c>
    </row>
    <row r="45" spans="1:13" ht="25" customHeight="1">
      <c r="A45" s="54"/>
      <c r="B45" s="20"/>
      <c r="C45" s="21"/>
      <c r="D45" s="21"/>
      <c r="E45" s="21"/>
      <c r="F45" s="34">
        <f>(L45-w_bot-w_buffer-w_gap)/w_char-LEN(G45)</f>
        <v>6.258358294930872</v>
      </c>
      <c r="G45" s="19" t="s">
        <v>173</v>
      </c>
      <c r="H45" s="27">
        <v>263590</v>
      </c>
      <c r="I45" s="13" t="s">
        <v>40</v>
      </c>
      <c r="J45" s="31">
        <f>MROUND($E42*0.9,5)</f>
        <v>252000</v>
      </c>
      <c r="K45" s="32">
        <f>MROUND($E42*1,5)</f>
        <v>280000</v>
      </c>
      <c r="L45" s="14">
        <f>w_overall/E42*H45</f>
        <v>366.20182142857141</v>
      </c>
      <c r="M45" s="65" t="s">
        <v>174</v>
      </c>
    </row>
    <row r="46" spans="1:13" ht="25" customHeight="1" thickBot="1">
      <c r="A46" s="54"/>
      <c r="B46" s="35"/>
      <c r="C46" s="36"/>
      <c r="D46" s="36"/>
      <c r="E46" s="36"/>
      <c r="F46" s="37"/>
      <c r="G46" s="38"/>
      <c r="H46" s="39"/>
      <c r="I46" s="40"/>
      <c r="J46" s="41"/>
      <c r="K46" s="42"/>
      <c r="L46" s="43"/>
      <c r="M46" s="59"/>
    </row>
    <row r="47" spans="1:13" ht="25" customHeight="1">
      <c r="A47" s="54"/>
      <c r="B47" s="16" t="s">
        <v>37</v>
      </c>
      <c r="C47" s="17">
        <f>D42+1</f>
        <v>250001</v>
      </c>
      <c r="D47" s="11"/>
      <c r="E47" s="21">
        <v>500000</v>
      </c>
      <c r="F47" s="34">
        <f>(w_top-(L47+w_gap+w_buffer))/w_char-LEN(G47)</f>
        <v>-2.9851032258064514</v>
      </c>
      <c r="G47" s="74" t="s">
        <v>175</v>
      </c>
      <c r="H47" s="27">
        <v>54380</v>
      </c>
      <c r="I47" s="13" t="s">
        <v>40</v>
      </c>
      <c r="J47" s="31">
        <f>MROUND($E47*0.005,5)</f>
        <v>2500</v>
      </c>
      <c r="K47" s="32">
        <f>MROUND($E47*0.12,5)</f>
        <v>60000</v>
      </c>
      <c r="L47" s="14">
        <f>w_overall/E47*H47</f>
        <v>42.307639999999999</v>
      </c>
      <c r="M47" s="65" t="s">
        <v>176</v>
      </c>
    </row>
    <row r="48" spans="1:13" ht="25" customHeight="1">
      <c r="A48" s="54"/>
      <c r="B48" s="20"/>
      <c r="C48" s="21"/>
      <c r="D48" s="21"/>
      <c r="E48" s="21"/>
      <c r="F48" s="34">
        <f>(L48-w_gap)/w_char-LEN(G48)</f>
        <v>14.144974193548389</v>
      </c>
      <c r="G48" s="19" t="s">
        <v>115</v>
      </c>
      <c r="H48" s="27">
        <v>214780</v>
      </c>
      <c r="I48" s="13" t="s">
        <v>40</v>
      </c>
      <c r="J48" s="31">
        <f>MROUND($E47*0.3,5)</f>
        <v>150000</v>
      </c>
      <c r="K48" s="32">
        <f>MROUND($E47*0.45,5)</f>
        <v>225000</v>
      </c>
      <c r="L48" s="14">
        <f>w_overall/E47*H48</f>
        <v>167.09884000000002</v>
      </c>
      <c r="M48" s="65" t="s">
        <v>125</v>
      </c>
    </row>
    <row r="49" spans="1:13" ht="25" customHeight="1">
      <c r="A49" s="54"/>
      <c r="B49" s="20"/>
      <c r="C49" s="21"/>
      <c r="D49" s="21"/>
      <c r="E49" s="21"/>
      <c r="F49" s="34">
        <f>(L49-w_top-w_buffer-w_gap)/w_char-LEN(G49)</f>
        <v>2.1863483870967819</v>
      </c>
      <c r="G49" s="19" t="s">
        <v>177</v>
      </c>
      <c r="H49" s="27">
        <v>379120</v>
      </c>
      <c r="I49" s="13" t="s">
        <v>40</v>
      </c>
      <c r="J49" s="31">
        <f>MROUND($E47*0.7,5)</f>
        <v>350000</v>
      </c>
      <c r="K49" s="32">
        <f>MROUND($E47*0.85,5)</f>
        <v>425000</v>
      </c>
      <c r="L49" s="14">
        <f>w_overall/E47*H49</f>
        <v>294.95536000000004</v>
      </c>
      <c r="M49" s="65" t="s">
        <v>178</v>
      </c>
    </row>
    <row r="50" spans="1:13" ht="25" customHeight="1">
      <c r="A50" s="54"/>
      <c r="B50" s="20"/>
      <c r="C50" s="21"/>
      <c r="D50" s="21"/>
      <c r="E50" s="21"/>
      <c r="F50" s="34">
        <f>(L50-w_bot-w_buffer-w_gap)/w_char-LEN(G50)</f>
        <v>7.1420000000000066</v>
      </c>
      <c r="G50" s="51" t="s">
        <v>179</v>
      </c>
      <c r="H50" s="27">
        <v>461800</v>
      </c>
      <c r="I50" s="13" t="s">
        <v>40</v>
      </c>
      <c r="J50" s="31">
        <f>MROUND($E47*0.9,5)</f>
        <v>450000</v>
      </c>
      <c r="K50" s="32">
        <f>MROUND($E47*1,5)</f>
        <v>500000</v>
      </c>
      <c r="L50" s="14">
        <f>w_overall/E47*H50</f>
        <v>359.28040000000004</v>
      </c>
      <c r="M50" s="65" t="s">
        <v>180</v>
      </c>
    </row>
    <row r="51" spans="1:13" ht="25" customHeight="1" thickBot="1">
      <c r="A51" s="54"/>
      <c r="B51" s="35"/>
      <c r="C51" s="36"/>
      <c r="D51" s="36"/>
      <c r="E51" s="36"/>
      <c r="F51" s="37"/>
      <c r="G51" s="38"/>
      <c r="H51" s="39"/>
      <c r="I51" s="40"/>
      <c r="J51" s="41"/>
      <c r="K51" s="42"/>
      <c r="L51" s="43"/>
      <c r="M51" s="60"/>
    </row>
    <row r="52" spans="1:13" ht="25" customHeight="1">
      <c r="B52" s="9"/>
      <c r="C52" s="9"/>
      <c r="D52" s="9"/>
      <c r="E52" s="9"/>
      <c r="F52" s="9"/>
      <c r="H52" s="9"/>
      <c r="I52" s="9"/>
      <c r="J52" s="9"/>
      <c r="K52" s="9"/>
      <c r="L52" s="9"/>
    </row>
    <row r="53" spans="1:13" ht="25" customHeight="1">
      <c r="B53" s="9"/>
      <c r="C53" s="9"/>
      <c r="D53" s="9"/>
      <c r="E53" s="9"/>
      <c r="F53" s="9"/>
      <c r="H53" s="9"/>
      <c r="I53" s="9"/>
      <c r="J53" s="9"/>
      <c r="K53" s="9"/>
      <c r="L53" s="9"/>
    </row>
    <row r="54" spans="1:13" ht="25" customHeight="1">
      <c r="B54" s="9"/>
      <c r="C54" s="9"/>
      <c r="D54" s="9"/>
      <c r="E54" s="9"/>
      <c r="F54" s="9"/>
      <c r="H54" s="9"/>
      <c r="I54" s="9"/>
      <c r="J54" s="9"/>
      <c r="K54" s="9"/>
      <c r="L54" s="9"/>
    </row>
    <row r="55" spans="1:13" ht="25" customHeight="1">
      <c r="B55" s="9"/>
      <c r="C55" s="9"/>
      <c r="D55" s="9"/>
      <c r="E55" s="9"/>
      <c r="F55" s="9"/>
      <c r="H55" s="9"/>
      <c r="I55" s="9"/>
      <c r="J55" s="9"/>
      <c r="K55" s="9"/>
      <c r="L55" s="9"/>
    </row>
    <row r="56" spans="1:13" ht="25" customHeight="1">
      <c r="B56" s="9"/>
      <c r="C56" s="9"/>
      <c r="D56" s="9"/>
      <c r="E56" s="9"/>
      <c r="F56" s="9"/>
      <c r="H56" s="9"/>
      <c r="I56" s="9"/>
      <c r="J56" s="9"/>
      <c r="K56" s="9"/>
      <c r="L56" s="9"/>
    </row>
    <row r="57" spans="1:13" ht="25" customHeight="1">
      <c r="B57" s="9"/>
      <c r="C57" s="9"/>
      <c r="D57" s="9"/>
      <c r="E57" s="9"/>
      <c r="F57" s="9"/>
      <c r="H57" s="9"/>
      <c r="I57" s="9"/>
      <c r="J57" s="9"/>
      <c r="K57" s="9"/>
      <c r="L57" s="9"/>
    </row>
    <row r="58" spans="1:13" ht="25" customHeight="1">
      <c r="B58" s="9"/>
      <c r="C58" s="9"/>
      <c r="D58" s="9"/>
      <c r="E58" s="9"/>
      <c r="F58" s="9"/>
      <c r="H58" s="9"/>
      <c r="I58" s="9"/>
      <c r="J58" s="9"/>
      <c r="K58" s="9"/>
      <c r="L58" s="9"/>
    </row>
    <row r="59" spans="1:13" ht="25" customHeight="1">
      <c r="B59" s="9"/>
      <c r="C59" s="9"/>
      <c r="D59" s="9"/>
      <c r="E59" s="9"/>
      <c r="F59" s="9"/>
      <c r="H59" s="9"/>
      <c r="I59" s="9"/>
      <c r="J59" s="9"/>
      <c r="K59" s="9"/>
      <c r="L59" s="9"/>
    </row>
    <row r="60" spans="1:13" ht="25" customHeight="1">
      <c r="B60" s="9"/>
      <c r="C60" s="9"/>
      <c r="D60" s="9"/>
      <c r="E60" s="9"/>
      <c r="F60" s="9"/>
      <c r="H60" s="9"/>
      <c r="I60" s="9"/>
      <c r="J60" s="9"/>
      <c r="K60" s="9"/>
      <c r="L60" s="9"/>
    </row>
    <row r="61" spans="1:13" ht="25" customHeight="1">
      <c r="B61" s="9"/>
      <c r="C61" s="9"/>
      <c r="D61" s="9"/>
      <c r="E61" s="9"/>
      <c r="F61" s="9"/>
      <c r="H61" s="9"/>
      <c r="I61" s="9"/>
      <c r="J61" s="9"/>
      <c r="K61" s="9"/>
      <c r="L61" s="9"/>
    </row>
    <row r="62" spans="1:13" ht="25" customHeight="1">
      <c r="B62" s="9"/>
      <c r="C62" s="9"/>
      <c r="D62" s="9"/>
      <c r="E62" s="9"/>
      <c r="F62" s="9"/>
      <c r="H62" s="9"/>
      <c r="I62" s="9"/>
      <c r="J62" s="9"/>
      <c r="K62" s="9"/>
      <c r="L62" s="9"/>
    </row>
    <row r="63" spans="1:13" ht="25" customHeight="1">
      <c r="B63" s="9"/>
      <c r="C63" s="9"/>
      <c r="D63" s="9"/>
      <c r="E63" s="9"/>
      <c r="F63" s="9"/>
      <c r="H63" s="9"/>
      <c r="I63" s="9"/>
      <c r="J63" s="9"/>
      <c r="K63" s="9"/>
      <c r="L63" s="9"/>
    </row>
    <row r="64" spans="1:13" ht="25" customHeight="1">
      <c r="B64" s="9"/>
      <c r="C64" s="9"/>
      <c r="D64" s="9"/>
      <c r="E64" s="9"/>
      <c r="F64" s="9"/>
      <c r="H64" s="9"/>
      <c r="I64" s="9"/>
      <c r="J64" s="9"/>
      <c r="K64" s="9"/>
      <c r="L64" s="9"/>
    </row>
    <row r="65" spans="2:12" ht="25" customHeight="1">
      <c r="B65" s="9"/>
      <c r="C65" s="9"/>
      <c r="D65" s="9"/>
      <c r="E65" s="9"/>
      <c r="F65" s="9"/>
      <c r="H65" s="9"/>
      <c r="I65" s="9"/>
      <c r="J65" s="9"/>
      <c r="K65" s="9"/>
      <c r="L65" s="9"/>
    </row>
    <row r="66" spans="2:12" ht="25" customHeight="1">
      <c r="B66" s="9"/>
      <c r="C66" s="9"/>
      <c r="D66" s="9"/>
      <c r="E66" s="9"/>
      <c r="F66" s="9"/>
      <c r="H66" s="9"/>
      <c r="I66" s="9"/>
      <c r="J66" s="9"/>
      <c r="K66" s="9"/>
      <c r="L66" s="9"/>
    </row>
    <row r="67" spans="2:12" ht="25" customHeight="1">
      <c r="B67" s="9"/>
      <c r="C67" s="9"/>
      <c r="D67" s="9"/>
      <c r="E67" s="9"/>
      <c r="F67" s="9"/>
      <c r="H67" s="9"/>
      <c r="I67" s="9"/>
      <c r="J67" s="9"/>
      <c r="K67" s="9"/>
      <c r="L67" s="9"/>
    </row>
    <row r="68" spans="2:12" ht="25" customHeight="1">
      <c r="B68" s="9"/>
      <c r="C68" s="9"/>
      <c r="D68" s="9"/>
      <c r="E68" s="9"/>
      <c r="F68" s="9"/>
      <c r="H68" s="9"/>
      <c r="I68" s="9"/>
      <c r="J68" s="9"/>
      <c r="K68" s="9"/>
      <c r="L68" s="9"/>
    </row>
    <row r="69" spans="2:12" ht="25" customHeight="1">
      <c r="B69" s="9"/>
      <c r="C69" s="9"/>
      <c r="D69" s="9"/>
      <c r="E69" s="9"/>
      <c r="F69" s="9"/>
      <c r="H69" s="9"/>
      <c r="I69" s="9"/>
      <c r="J69" s="9"/>
      <c r="K69" s="9"/>
      <c r="L69" s="9"/>
    </row>
    <row r="70" spans="2:12" ht="25" customHeight="1">
      <c r="B70" s="9"/>
      <c r="C70" s="9"/>
      <c r="D70" s="9"/>
      <c r="E70" s="9"/>
      <c r="F70" s="9"/>
      <c r="H70" s="9"/>
      <c r="I70" s="9"/>
      <c r="J70" s="9"/>
      <c r="K70" s="9"/>
      <c r="L70" s="9"/>
    </row>
    <row r="71" spans="2:12" ht="25" customHeight="1">
      <c r="B71" s="9"/>
      <c r="C71" s="9"/>
      <c r="D71" s="9"/>
      <c r="E71" s="9"/>
      <c r="F71" s="9"/>
      <c r="H71" s="9"/>
      <c r="I71" s="9"/>
      <c r="J71" s="9"/>
      <c r="K71" s="9"/>
      <c r="L71" s="9"/>
    </row>
    <row r="72" spans="2:12" ht="25" customHeight="1">
      <c r="B72" s="9"/>
      <c r="C72" s="9"/>
      <c r="D72" s="9"/>
      <c r="E72" s="9"/>
      <c r="F72" s="9"/>
      <c r="H72" s="9"/>
      <c r="I72" s="9"/>
      <c r="J72" s="9"/>
      <c r="K72" s="9"/>
      <c r="L72" s="9"/>
    </row>
    <row r="73" spans="2:12" ht="25" customHeight="1">
      <c r="B73" s="9"/>
      <c r="C73" s="9"/>
      <c r="D73" s="9"/>
      <c r="E73" s="9"/>
      <c r="F73" s="9"/>
      <c r="H73" s="9"/>
      <c r="I73" s="9"/>
      <c r="J73" s="9"/>
      <c r="K73" s="9"/>
      <c r="L73" s="9"/>
    </row>
    <row r="74" spans="2:12" ht="25" customHeight="1">
      <c r="B74" s="9"/>
      <c r="C74" s="9"/>
      <c r="D74" s="9"/>
      <c r="E74" s="9"/>
      <c r="F74" s="9"/>
      <c r="H74" s="9"/>
      <c r="I74" s="9"/>
      <c r="J74" s="9"/>
      <c r="K74" s="9"/>
      <c r="L74" s="9"/>
    </row>
    <row r="75" spans="2:12" ht="25" customHeight="1">
      <c r="B75" s="9"/>
      <c r="C75" s="9"/>
      <c r="D75" s="9"/>
      <c r="E75" s="9"/>
      <c r="F75" s="9"/>
      <c r="H75" s="9"/>
      <c r="I75" s="9"/>
      <c r="J75" s="9"/>
      <c r="K75" s="9"/>
      <c r="L75" s="9"/>
    </row>
    <row r="76" spans="2:12" ht="25" customHeight="1">
      <c r="B76" s="9"/>
      <c r="C76" s="9"/>
      <c r="D76" s="9"/>
      <c r="E76" s="9"/>
      <c r="F76" s="9"/>
      <c r="H76" s="9"/>
      <c r="I76" s="9"/>
      <c r="J76" s="9"/>
      <c r="K76" s="9"/>
      <c r="L76" s="9"/>
    </row>
    <row r="77" spans="2:12" ht="25" customHeight="1">
      <c r="B77" s="9"/>
      <c r="C77" s="9"/>
      <c r="D77" s="9"/>
      <c r="E77" s="9"/>
      <c r="F77" s="9"/>
      <c r="H77" s="9"/>
      <c r="I77" s="9"/>
      <c r="J77" s="9"/>
      <c r="K77" s="9"/>
      <c r="L77" s="9"/>
    </row>
    <row r="78" spans="2:12" ht="25" customHeight="1">
      <c r="B78" s="9"/>
      <c r="C78" s="9"/>
      <c r="D78" s="9"/>
      <c r="E78" s="9"/>
      <c r="F78" s="9"/>
      <c r="H78" s="9"/>
      <c r="I78" s="9"/>
      <c r="J78" s="9"/>
      <c r="K78" s="9"/>
      <c r="L78" s="9"/>
    </row>
    <row r="79" spans="2:12" ht="25" customHeight="1">
      <c r="B79" s="9"/>
      <c r="C79" s="9"/>
      <c r="D79" s="9"/>
      <c r="E79" s="9"/>
      <c r="F79" s="9"/>
      <c r="H79" s="9"/>
      <c r="I79" s="9"/>
      <c r="J79" s="9"/>
      <c r="K79" s="9"/>
      <c r="L79" s="9"/>
    </row>
    <row r="80" spans="2:12" ht="25" customHeight="1">
      <c r="B80" s="9"/>
      <c r="C80" s="9"/>
      <c r="D80" s="9"/>
      <c r="E80" s="9"/>
      <c r="F80" s="9"/>
      <c r="H80" s="9"/>
      <c r="I80" s="9"/>
      <c r="J80" s="9"/>
      <c r="K80" s="9"/>
      <c r="L80" s="9"/>
    </row>
    <row r="81" spans="2:12" ht="25" customHeight="1">
      <c r="B81" s="9"/>
      <c r="C81" s="9"/>
      <c r="D81" s="9"/>
      <c r="E81" s="9"/>
      <c r="F81" s="9"/>
      <c r="H81" s="9"/>
      <c r="I81" s="9"/>
      <c r="J81" s="9"/>
      <c r="K81" s="9"/>
      <c r="L81" s="9"/>
    </row>
    <row r="82" spans="2:12" ht="25" customHeight="1">
      <c r="B82" s="9"/>
      <c r="C82" s="9"/>
      <c r="D82" s="9"/>
      <c r="E82" s="9"/>
      <c r="F82" s="9"/>
      <c r="H82" s="9"/>
      <c r="I82" s="9"/>
      <c r="J82" s="9"/>
      <c r="K82" s="9"/>
      <c r="L82" s="9"/>
    </row>
    <row r="83" spans="2:12" ht="25" customHeight="1">
      <c r="B83" s="9"/>
      <c r="C83" s="9"/>
      <c r="D83" s="9"/>
      <c r="E83" s="9"/>
      <c r="F83" s="9"/>
      <c r="H83" s="9"/>
      <c r="I83" s="9"/>
      <c r="J83" s="9"/>
      <c r="K83" s="9"/>
      <c r="L83" s="9"/>
    </row>
    <row r="84" spans="2:12" ht="25" customHeight="1">
      <c r="B84" s="9"/>
      <c r="C84" s="9"/>
      <c r="D84" s="9"/>
      <c r="E84" s="9"/>
      <c r="F84" s="9"/>
      <c r="H84" s="9"/>
      <c r="I84" s="9"/>
      <c r="J84" s="9"/>
      <c r="K84" s="9"/>
      <c r="L84" s="9"/>
    </row>
    <row r="85" spans="2:12" ht="25" customHeight="1">
      <c r="B85" s="9"/>
      <c r="C85" s="9"/>
      <c r="D85" s="9"/>
      <c r="E85" s="9"/>
      <c r="F85" s="9"/>
      <c r="H85" s="9"/>
      <c r="I85" s="9"/>
      <c r="J85" s="9"/>
      <c r="K85" s="9"/>
      <c r="L85" s="9"/>
    </row>
    <row r="86" spans="2:12" ht="25" customHeight="1">
      <c r="B86" s="9"/>
      <c r="C86" s="9"/>
      <c r="D86" s="9"/>
      <c r="E86" s="9"/>
      <c r="F86" s="9"/>
      <c r="H86" s="9"/>
      <c r="I86" s="9"/>
      <c r="J86" s="9"/>
      <c r="K86" s="9"/>
      <c r="L86" s="9"/>
    </row>
    <row r="87" spans="2:12" ht="25" customHeight="1">
      <c r="B87" s="9"/>
      <c r="C87" s="9"/>
      <c r="D87" s="9"/>
      <c r="E87" s="9"/>
      <c r="F87" s="9"/>
      <c r="H87" s="9"/>
      <c r="I87" s="9"/>
      <c r="J87" s="9"/>
      <c r="K87" s="9"/>
      <c r="L87" s="9"/>
    </row>
    <row r="88" spans="2:12" ht="25" customHeight="1">
      <c r="B88" s="9"/>
      <c r="C88" s="9"/>
      <c r="D88" s="9"/>
      <c r="E88" s="9"/>
      <c r="F88" s="9"/>
      <c r="H88" s="9"/>
      <c r="I88" s="9"/>
      <c r="J88" s="9"/>
      <c r="K88" s="9"/>
      <c r="L88" s="9"/>
    </row>
    <row r="89" spans="2:12" ht="25" customHeight="1">
      <c r="B89" s="9"/>
      <c r="C89" s="9"/>
      <c r="D89" s="9"/>
      <c r="E89" s="9"/>
      <c r="F89" s="9"/>
      <c r="H89" s="9"/>
      <c r="I89" s="9"/>
      <c r="J89" s="9"/>
      <c r="K89" s="9"/>
      <c r="L89" s="9"/>
    </row>
    <row r="90" spans="2:12" ht="25" customHeight="1">
      <c r="B90" s="9"/>
      <c r="C90" s="9"/>
      <c r="D90" s="9"/>
      <c r="E90" s="9"/>
      <c r="F90" s="9"/>
      <c r="H90" s="9"/>
      <c r="I90" s="9"/>
      <c r="J90" s="9"/>
      <c r="K90" s="9"/>
      <c r="L90" s="9"/>
    </row>
    <row r="91" spans="2:12" ht="25" customHeight="1">
      <c r="B91" s="9"/>
      <c r="C91" s="9"/>
      <c r="D91" s="9"/>
      <c r="E91" s="9"/>
      <c r="F91" s="9"/>
      <c r="H91" s="9"/>
      <c r="I91" s="9"/>
      <c r="J91" s="9"/>
      <c r="K91" s="9"/>
      <c r="L91" s="9"/>
    </row>
    <row r="92" spans="2:12" ht="25" customHeight="1">
      <c r="B92" s="9"/>
      <c r="C92" s="9"/>
      <c r="D92" s="9"/>
      <c r="E92" s="9"/>
      <c r="F92" s="9"/>
      <c r="H92" s="9"/>
      <c r="I92" s="9"/>
      <c r="J92" s="9"/>
      <c r="K92" s="9"/>
      <c r="L92" s="9"/>
    </row>
    <row r="93" spans="2:12" ht="25" customHeight="1">
      <c r="B93" s="9"/>
      <c r="C93" s="9"/>
      <c r="D93" s="9"/>
      <c r="E93" s="9"/>
      <c r="F93" s="9"/>
      <c r="H93" s="9"/>
      <c r="I93" s="9"/>
      <c r="J93" s="9"/>
      <c r="K93" s="9"/>
      <c r="L93" s="9"/>
    </row>
    <row r="94" spans="2:12" ht="25" customHeight="1">
      <c r="B94" s="9"/>
      <c r="C94" s="9"/>
      <c r="D94" s="9"/>
      <c r="E94" s="9"/>
      <c r="F94" s="9"/>
      <c r="H94" s="9"/>
      <c r="I94" s="9"/>
      <c r="J94" s="9"/>
      <c r="K94" s="9"/>
      <c r="L94" s="9"/>
    </row>
    <row r="95" spans="2:12" ht="25" customHeight="1">
      <c r="B95" s="9"/>
      <c r="C95" s="9"/>
      <c r="D95" s="9"/>
      <c r="E95" s="9"/>
      <c r="F95" s="9"/>
      <c r="H95" s="9"/>
      <c r="I95" s="9"/>
      <c r="J95" s="9"/>
      <c r="K95" s="9"/>
      <c r="L95" s="9"/>
    </row>
    <row r="96" spans="2:12" ht="25" customHeight="1">
      <c r="B96" s="9"/>
      <c r="C96" s="9"/>
      <c r="D96" s="9"/>
      <c r="E96" s="9"/>
      <c r="F96" s="9"/>
      <c r="H96" s="9"/>
      <c r="I96" s="9"/>
      <c r="J96" s="9"/>
      <c r="K96" s="9"/>
      <c r="L96" s="9"/>
    </row>
    <row r="97" spans="2:12" ht="25" customHeight="1">
      <c r="B97" s="9"/>
      <c r="C97" s="9"/>
      <c r="D97" s="9"/>
      <c r="E97" s="9"/>
      <c r="F97" s="9"/>
      <c r="H97" s="9"/>
      <c r="I97" s="9"/>
      <c r="J97" s="9"/>
      <c r="K97" s="9"/>
      <c r="L97" s="9"/>
    </row>
    <row r="98" spans="2:12" ht="25" customHeight="1">
      <c r="B98" s="9"/>
      <c r="C98" s="9"/>
      <c r="D98" s="9"/>
      <c r="E98" s="9"/>
      <c r="F98" s="9"/>
      <c r="H98" s="9"/>
      <c r="I98" s="9"/>
      <c r="J98" s="9"/>
      <c r="K98" s="9"/>
      <c r="L98" s="9"/>
    </row>
    <row r="99" spans="2:12" ht="25" customHeight="1">
      <c r="B99" s="9"/>
      <c r="C99" s="9"/>
      <c r="D99" s="9"/>
      <c r="E99" s="9"/>
      <c r="F99" s="9"/>
      <c r="H99" s="9"/>
      <c r="I99" s="9"/>
      <c r="J99" s="9"/>
      <c r="K99" s="9"/>
      <c r="L99" s="9"/>
    </row>
    <row r="100" spans="2:12" ht="25" customHeight="1">
      <c r="B100" s="9"/>
      <c r="C100" s="9"/>
      <c r="D100" s="9"/>
      <c r="E100" s="9"/>
      <c r="F100" s="9"/>
      <c r="H100" s="9"/>
      <c r="I100" s="9"/>
      <c r="J100" s="9"/>
      <c r="K100" s="9"/>
      <c r="L100" s="9"/>
    </row>
    <row r="101" spans="2:12" ht="25" customHeight="1">
      <c r="B101" s="9"/>
      <c r="C101" s="9"/>
      <c r="D101" s="9"/>
      <c r="E101" s="9"/>
      <c r="F101" s="9"/>
      <c r="H101" s="9"/>
      <c r="I101" s="9"/>
      <c r="J101" s="9"/>
      <c r="K101" s="9"/>
      <c r="L101" s="9"/>
    </row>
    <row r="102" spans="2:12" ht="25" customHeight="1">
      <c r="B102" s="9"/>
      <c r="C102" s="9"/>
      <c r="D102" s="9"/>
      <c r="E102" s="9"/>
      <c r="F102" s="9"/>
      <c r="H102" s="9"/>
      <c r="I102" s="9"/>
      <c r="J102" s="9"/>
      <c r="K102" s="9"/>
      <c r="L102" s="9"/>
    </row>
    <row r="103" spans="2:12" ht="25" customHeight="1">
      <c r="B103" s="9"/>
      <c r="C103" s="9"/>
      <c r="D103" s="9"/>
      <c r="E103" s="9"/>
      <c r="F103" s="9"/>
      <c r="H103" s="9"/>
      <c r="I103" s="9"/>
      <c r="J103" s="9"/>
      <c r="K103" s="9"/>
      <c r="L103" s="9"/>
    </row>
    <row r="104" spans="2:12" ht="25" customHeight="1">
      <c r="B104" s="9"/>
      <c r="C104" s="9"/>
      <c r="D104" s="9"/>
      <c r="E104" s="9"/>
      <c r="F104" s="9"/>
      <c r="H104" s="9"/>
      <c r="I104" s="9"/>
      <c r="J104" s="9"/>
      <c r="K104" s="9"/>
      <c r="L104" s="9"/>
    </row>
    <row r="105" spans="2:12" ht="25" customHeight="1">
      <c r="B105" s="9"/>
      <c r="C105" s="9"/>
      <c r="D105" s="9"/>
      <c r="E105" s="9"/>
      <c r="F105" s="9"/>
      <c r="H105" s="9"/>
      <c r="I105" s="9"/>
      <c r="J105" s="9"/>
      <c r="K105" s="9"/>
      <c r="L105" s="9"/>
    </row>
    <row r="106" spans="2:12" ht="25" customHeight="1">
      <c r="B106" s="9"/>
      <c r="C106" s="9"/>
      <c r="D106" s="9"/>
      <c r="E106" s="9"/>
      <c r="F106" s="9"/>
      <c r="H106" s="9"/>
      <c r="I106" s="9"/>
      <c r="J106" s="9"/>
      <c r="K106" s="9"/>
      <c r="L106" s="9"/>
    </row>
    <row r="107" spans="2:12" ht="25" customHeight="1">
      <c r="B107" s="9"/>
      <c r="C107" s="9"/>
      <c r="D107" s="9"/>
      <c r="E107" s="9"/>
      <c r="F107" s="9"/>
      <c r="H107" s="9"/>
      <c r="I107" s="9"/>
      <c r="J107" s="9"/>
      <c r="K107" s="9"/>
      <c r="L107" s="9"/>
    </row>
    <row r="108" spans="2:12" ht="25" customHeight="1">
      <c r="B108" s="9"/>
      <c r="C108" s="9"/>
      <c r="D108" s="9"/>
      <c r="E108" s="9"/>
      <c r="F108" s="9"/>
      <c r="H108" s="9"/>
      <c r="I108" s="9"/>
      <c r="J108" s="9"/>
      <c r="K108" s="9"/>
      <c r="L108" s="9"/>
    </row>
    <row r="109" spans="2:12" ht="25" customHeight="1">
      <c r="B109" s="9"/>
      <c r="C109" s="9"/>
      <c r="D109" s="9"/>
      <c r="E109" s="9"/>
      <c r="F109" s="9"/>
      <c r="H109" s="9"/>
      <c r="I109" s="9"/>
      <c r="J109" s="9"/>
      <c r="K109" s="9"/>
      <c r="L109" s="9"/>
    </row>
    <row r="110" spans="2:12" ht="25" customHeight="1">
      <c r="B110" s="9"/>
      <c r="C110" s="9"/>
      <c r="D110" s="9"/>
      <c r="E110" s="9"/>
      <c r="F110" s="9"/>
      <c r="H110" s="9"/>
      <c r="I110" s="9"/>
      <c r="J110" s="9"/>
      <c r="K110" s="9"/>
      <c r="L110" s="9"/>
    </row>
    <row r="111" spans="2:12" ht="25" customHeight="1">
      <c r="B111" s="9"/>
      <c r="C111" s="9"/>
      <c r="D111" s="9"/>
      <c r="E111" s="9"/>
      <c r="F111" s="9"/>
      <c r="H111" s="9"/>
      <c r="I111" s="9"/>
      <c r="J111" s="9"/>
      <c r="K111" s="9"/>
      <c r="L111" s="9"/>
    </row>
    <row r="112" spans="2:12" ht="25" customHeight="1">
      <c r="B112" s="9"/>
      <c r="C112" s="9"/>
      <c r="D112" s="9"/>
      <c r="E112" s="9"/>
      <c r="F112" s="9"/>
      <c r="H112" s="9"/>
      <c r="I112" s="9"/>
      <c r="J112" s="9"/>
      <c r="K112" s="9"/>
      <c r="L112" s="9"/>
    </row>
    <row r="113" spans="2:12" ht="25" customHeight="1">
      <c r="B113" s="9"/>
      <c r="C113" s="9"/>
      <c r="D113" s="9"/>
      <c r="E113" s="9"/>
      <c r="F113" s="9"/>
      <c r="H113" s="9"/>
      <c r="I113" s="9"/>
      <c r="J113" s="9"/>
      <c r="K113" s="9"/>
      <c r="L113" s="9"/>
    </row>
    <row r="114" spans="2:12" ht="25" customHeight="1">
      <c r="B114" s="9"/>
      <c r="C114" s="9"/>
      <c r="D114" s="9"/>
      <c r="E114" s="9"/>
      <c r="F114" s="9"/>
      <c r="H114" s="9"/>
      <c r="I114" s="9"/>
      <c r="J114" s="9"/>
      <c r="K114" s="9"/>
      <c r="L114" s="9"/>
    </row>
    <row r="115" spans="2:12" ht="25" customHeight="1">
      <c r="B115" s="9"/>
      <c r="C115" s="9"/>
      <c r="D115" s="9"/>
      <c r="E115" s="9"/>
      <c r="F115" s="9"/>
      <c r="H115" s="9"/>
      <c r="I115" s="9"/>
      <c r="J115" s="9"/>
      <c r="K115" s="9"/>
      <c r="L115" s="9"/>
    </row>
    <row r="116" spans="2:12" ht="25" customHeight="1">
      <c r="B116" s="9"/>
      <c r="C116" s="9"/>
      <c r="D116" s="9"/>
      <c r="E116" s="9"/>
      <c r="F116" s="9"/>
      <c r="H116" s="9"/>
      <c r="I116" s="9"/>
      <c r="J116" s="9"/>
      <c r="K116" s="9"/>
      <c r="L116" s="9"/>
    </row>
    <row r="117" spans="2:12" ht="25" customHeight="1">
      <c r="B117" s="9"/>
      <c r="C117" s="9"/>
      <c r="D117" s="9"/>
      <c r="E117" s="9"/>
      <c r="F117" s="9"/>
      <c r="H117" s="9"/>
      <c r="I117" s="9"/>
      <c r="J117" s="9"/>
      <c r="K117" s="9"/>
      <c r="L117" s="9"/>
    </row>
    <row r="118" spans="2:12" ht="25" customHeight="1">
      <c r="B118" s="9"/>
      <c r="C118" s="9"/>
      <c r="D118" s="9"/>
      <c r="E118" s="9"/>
      <c r="F118" s="9"/>
      <c r="H118" s="9"/>
      <c r="I118" s="9"/>
      <c r="J118" s="9"/>
      <c r="K118" s="9"/>
      <c r="L118" s="9"/>
    </row>
    <row r="119" spans="2:12" ht="25" customHeight="1">
      <c r="B119" s="9"/>
      <c r="C119" s="9"/>
      <c r="D119" s="9"/>
      <c r="E119" s="9"/>
      <c r="F119" s="9"/>
      <c r="H119" s="9"/>
      <c r="I119" s="9"/>
      <c r="J119" s="9"/>
      <c r="K119" s="9"/>
      <c r="L119" s="9"/>
    </row>
    <row r="120" spans="2:12" ht="25" customHeight="1">
      <c r="B120" s="9"/>
      <c r="C120" s="9"/>
      <c r="D120" s="9"/>
      <c r="E120" s="9"/>
      <c r="F120" s="9"/>
      <c r="H120" s="9"/>
      <c r="I120" s="9"/>
      <c r="J120" s="9"/>
      <c r="K120" s="9"/>
      <c r="L120" s="9"/>
    </row>
    <row r="121" spans="2:12" ht="25" customHeight="1">
      <c r="B121" s="9"/>
      <c r="C121" s="9"/>
      <c r="D121" s="9"/>
      <c r="E121" s="9"/>
      <c r="F121" s="9"/>
      <c r="H121" s="9"/>
      <c r="I121" s="9"/>
      <c r="J121" s="9"/>
      <c r="K121" s="9"/>
      <c r="L121" s="9"/>
    </row>
    <row r="122" spans="2:12" ht="25" customHeight="1">
      <c r="B122" s="9"/>
      <c r="C122" s="9"/>
      <c r="D122" s="9"/>
      <c r="E122" s="9"/>
      <c r="F122" s="9"/>
      <c r="H122" s="9"/>
      <c r="I122" s="9"/>
      <c r="J122" s="9"/>
      <c r="K122" s="9"/>
      <c r="L122" s="9"/>
    </row>
    <row r="123" spans="2:12" ht="25" customHeight="1">
      <c r="B123" s="9"/>
      <c r="C123" s="9"/>
      <c r="D123" s="9"/>
      <c r="E123" s="9"/>
      <c r="F123" s="9"/>
      <c r="H123" s="9"/>
      <c r="I123" s="9"/>
      <c r="J123" s="9"/>
      <c r="K123" s="9"/>
      <c r="L123" s="9"/>
    </row>
    <row r="124" spans="2:12" ht="25" customHeight="1">
      <c r="B124" s="9"/>
      <c r="C124" s="9"/>
      <c r="D124" s="9"/>
      <c r="E124" s="9"/>
      <c r="F124" s="9"/>
      <c r="H124" s="9"/>
      <c r="I124" s="9"/>
      <c r="J124" s="9"/>
      <c r="K124" s="9"/>
      <c r="L124" s="9"/>
    </row>
    <row r="125" spans="2:12" ht="25" customHeight="1">
      <c r="B125" s="9"/>
      <c r="C125" s="9"/>
      <c r="D125" s="9"/>
      <c r="E125" s="9"/>
      <c r="F125" s="9"/>
      <c r="H125" s="9"/>
      <c r="I125" s="9"/>
      <c r="J125" s="9"/>
      <c r="K125" s="9"/>
      <c r="L125" s="9"/>
    </row>
    <row r="126" spans="2:12" ht="25" customHeight="1">
      <c r="B126" s="9"/>
      <c r="C126" s="9"/>
      <c r="D126" s="9"/>
      <c r="E126" s="9"/>
      <c r="F126" s="9"/>
      <c r="H126" s="9"/>
      <c r="I126" s="9"/>
      <c r="J126" s="9"/>
      <c r="K126" s="9"/>
      <c r="L126" s="9"/>
    </row>
    <row r="127" spans="2:12" ht="25" customHeight="1">
      <c r="B127" s="9"/>
      <c r="C127" s="9"/>
      <c r="D127" s="9"/>
      <c r="E127" s="9"/>
      <c r="F127" s="9"/>
      <c r="H127" s="9"/>
      <c r="I127" s="9"/>
      <c r="J127" s="9"/>
      <c r="K127" s="9"/>
      <c r="L127" s="9"/>
    </row>
    <row r="128" spans="2:12" ht="25" customHeight="1">
      <c r="B128" s="9"/>
      <c r="C128" s="9"/>
      <c r="D128" s="9"/>
      <c r="E128" s="9"/>
      <c r="F128" s="9"/>
      <c r="H128" s="9"/>
      <c r="I128" s="9"/>
      <c r="J128" s="9"/>
      <c r="K128" s="9"/>
      <c r="L128" s="9"/>
    </row>
    <row r="129" spans="2:12" ht="25" customHeight="1">
      <c r="B129" s="9"/>
      <c r="C129" s="9"/>
      <c r="D129" s="9"/>
      <c r="E129" s="9"/>
      <c r="F129" s="9"/>
      <c r="H129" s="9"/>
      <c r="I129" s="9"/>
      <c r="J129" s="9"/>
      <c r="K129" s="9"/>
      <c r="L129" s="9"/>
    </row>
    <row r="130" spans="2:12" ht="25" customHeight="1">
      <c r="B130" s="9"/>
      <c r="C130" s="9"/>
      <c r="D130" s="9"/>
      <c r="E130" s="9"/>
      <c r="F130" s="9"/>
      <c r="H130" s="9"/>
      <c r="I130" s="9"/>
      <c r="J130" s="9"/>
      <c r="K130" s="9"/>
      <c r="L130" s="9"/>
    </row>
    <row r="131" spans="2:12" ht="25" customHeight="1">
      <c r="B131" s="9"/>
      <c r="C131" s="9"/>
      <c r="D131" s="9"/>
      <c r="E131" s="9"/>
      <c r="F131" s="9"/>
      <c r="H131" s="9"/>
      <c r="I131" s="9"/>
      <c r="J131" s="9"/>
      <c r="K131" s="9"/>
      <c r="L131" s="9"/>
    </row>
    <row r="132" spans="2:12" ht="25" customHeight="1">
      <c r="B132" s="9"/>
      <c r="C132" s="9"/>
      <c r="D132" s="9"/>
      <c r="E132" s="9"/>
      <c r="F132" s="9"/>
      <c r="H132" s="9"/>
      <c r="I132" s="9"/>
      <c r="J132" s="9"/>
      <c r="K132" s="9"/>
      <c r="L132" s="9"/>
    </row>
    <row r="133" spans="2:12" ht="25" customHeight="1">
      <c r="B133" s="9"/>
      <c r="C133" s="9"/>
      <c r="D133" s="9"/>
      <c r="E133" s="9"/>
      <c r="F133" s="9"/>
      <c r="H133" s="9"/>
      <c r="I133" s="9"/>
      <c r="J133" s="9"/>
      <c r="K133" s="9"/>
      <c r="L133" s="9"/>
    </row>
    <row r="134" spans="2:12" ht="25" customHeight="1">
      <c r="B134" s="9"/>
      <c r="C134" s="9"/>
      <c r="D134" s="9"/>
      <c r="E134" s="9"/>
      <c r="F134" s="9"/>
      <c r="H134" s="9"/>
      <c r="I134" s="9"/>
      <c r="J134" s="9"/>
      <c r="K134" s="9"/>
      <c r="L134" s="9"/>
    </row>
    <row r="135" spans="2:12" ht="25" customHeight="1">
      <c r="B135" s="9"/>
      <c r="C135" s="9"/>
      <c r="D135" s="9"/>
      <c r="E135" s="9"/>
      <c r="F135" s="9"/>
      <c r="H135" s="9"/>
      <c r="I135" s="9"/>
      <c r="J135" s="9"/>
      <c r="K135" s="9"/>
      <c r="L135" s="9"/>
    </row>
    <row r="136" spans="2:12" ht="25" customHeight="1">
      <c r="B136" s="9"/>
      <c r="C136" s="9"/>
      <c r="D136" s="9"/>
      <c r="E136" s="9"/>
      <c r="F136" s="9"/>
      <c r="H136" s="9"/>
      <c r="I136" s="9"/>
      <c r="J136" s="9"/>
      <c r="K136" s="9"/>
      <c r="L136" s="9"/>
    </row>
    <row r="137" spans="2:12" ht="25" customHeight="1">
      <c r="B137" s="9"/>
      <c r="C137" s="9"/>
      <c r="D137" s="9"/>
      <c r="E137" s="9"/>
      <c r="F137" s="9"/>
      <c r="H137" s="9"/>
      <c r="I137" s="9"/>
      <c r="J137" s="9"/>
      <c r="K137" s="9"/>
      <c r="L137" s="9"/>
    </row>
    <row r="138" spans="2:12" ht="25" customHeight="1">
      <c r="B138" s="9"/>
      <c r="C138" s="9"/>
      <c r="D138" s="9"/>
      <c r="E138" s="9"/>
      <c r="F138" s="9"/>
      <c r="H138" s="9"/>
      <c r="I138" s="9"/>
      <c r="J138" s="9"/>
      <c r="K138" s="9"/>
      <c r="L138" s="9"/>
    </row>
    <row r="139" spans="2:12" ht="25" customHeight="1">
      <c r="B139" s="9"/>
      <c r="C139" s="9"/>
      <c r="D139" s="9"/>
      <c r="E139" s="9"/>
      <c r="F139" s="9"/>
      <c r="H139" s="9"/>
      <c r="I139" s="9"/>
      <c r="J139" s="9"/>
      <c r="K139" s="9"/>
      <c r="L139" s="9"/>
    </row>
    <row r="140" spans="2:12" ht="25" customHeight="1">
      <c r="B140" s="9"/>
      <c r="C140" s="9"/>
      <c r="D140" s="9"/>
      <c r="E140" s="9"/>
      <c r="F140" s="9"/>
      <c r="H140" s="9"/>
      <c r="I140" s="9"/>
      <c r="J140" s="9"/>
      <c r="K140" s="9"/>
      <c r="L140" s="9"/>
    </row>
    <row r="141" spans="2:12" ht="25" customHeight="1">
      <c r="B141" s="9"/>
      <c r="C141" s="9"/>
      <c r="D141" s="9"/>
      <c r="E141" s="9"/>
      <c r="F141" s="9"/>
      <c r="H141" s="9"/>
      <c r="I141" s="9"/>
      <c r="J141" s="9"/>
      <c r="K141" s="9"/>
      <c r="L141" s="9"/>
    </row>
    <row r="142" spans="2:12" ht="25" customHeight="1">
      <c r="B142" s="9"/>
      <c r="C142" s="9"/>
      <c r="D142" s="9"/>
      <c r="E142" s="9"/>
      <c r="F142" s="9"/>
      <c r="H142" s="9"/>
      <c r="I142" s="9"/>
      <c r="J142" s="9"/>
      <c r="K142" s="9"/>
      <c r="L142" s="9"/>
    </row>
    <row r="143" spans="2:12" ht="25" customHeight="1">
      <c r="B143" s="9"/>
      <c r="C143" s="9"/>
      <c r="D143" s="9"/>
      <c r="E143" s="9"/>
      <c r="F143" s="9"/>
      <c r="H143" s="9"/>
      <c r="I143" s="9"/>
      <c r="J143" s="9"/>
      <c r="K143" s="9"/>
      <c r="L143" s="9"/>
    </row>
    <row r="144" spans="2:12" ht="25" customHeight="1">
      <c r="B144" s="9"/>
      <c r="C144" s="9"/>
      <c r="D144" s="9"/>
      <c r="E144" s="9"/>
      <c r="F144" s="9"/>
      <c r="H144" s="9"/>
      <c r="I144" s="9"/>
      <c r="J144" s="9"/>
      <c r="K144" s="9"/>
      <c r="L144" s="9"/>
    </row>
    <row r="145" spans="2:12" ht="25" customHeight="1">
      <c r="B145" s="9"/>
      <c r="C145" s="9"/>
      <c r="D145" s="9"/>
      <c r="E145" s="9"/>
      <c r="F145" s="9"/>
      <c r="H145" s="9"/>
      <c r="I145" s="9"/>
      <c r="J145" s="9"/>
      <c r="K145" s="9"/>
      <c r="L145" s="9"/>
    </row>
    <row r="146" spans="2:12" ht="25" customHeight="1">
      <c r="B146" s="9"/>
      <c r="C146" s="9"/>
      <c r="D146" s="9"/>
      <c r="E146" s="9"/>
      <c r="F146" s="9"/>
      <c r="H146" s="9"/>
      <c r="I146" s="9"/>
      <c r="J146" s="9"/>
      <c r="K146" s="9"/>
      <c r="L146" s="9"/>
    </row>
    <row r="147" spans="2:12" ht="25" customHeight="1">
      <c r="B147" s="9"/>
      <c r="C147" s="9"/>
      <c r="D147" s="9"/>
      <c r="E147" s="9"/>
      <c r="F147" s="9"/>
      <c r="H147" s="9"/>
      <c r="I147" s="9"/>
      <c r="J147" s="9"/>
      <c r="K147" s="9"/>
      <c r="L147" s="9"/>
    </row>
    <row r="148" spans="2:12" ht="25" customHeight="1">
      <c r="B148" s="9"/>
      <c r="C148" s="9"/>
      <c r="D148" s="9"/>
      <c r="E148" s="9"/>
      <c r="F148" s="9"/>
      <c r="H148" s="9"/>
      <c r="I148" s="9"/>
      <c r="J148" s="9"/>
      <c r="K148" s="9"/>
      <c r="L148" s="9"/>
    </row>
    <row r="149" spans="2:12" ht="25" customHeight="1">
      <c r="B149" s="9"/>
      <c r="C149" s="9"/>
      <c r="D149" s="9"/>
      <c r="E149" s="9"/>
      <c r="F149" s="9"/>
      <c r="H149" s="9"/>
      <c r="I149" s="9"/>
      <c r="J149" s="9"/>
      <c r="K149" s="9"/>
      <c r="L149" s="9"/>
    </row>
    <row r="150" spans="2:12" ht="25" customHeight="1">
      <c r="B150" s="9"/>
      <c r="C150" s="9"/>
      <c r="D150" s="9"/>
      <c r="E150" s="9"/>
      <c r="F150" s="9"/>
      <c r="H150" s="9"/>
      <c r="I150" s="9"/>
      <c r="J150" s="9"/>
      <c r="K150" s="9"/>
      <c r="L150" s="9"/>
    </row>
    <row r="151" spans="2:12" ht="25" customHeight="1">
      <c r="B151" s="9"/>
      <c r="C151" s="9"/>
      <c r="D151" s="9"/>
      <c r="E151" s="9"/>
      <c r="F151" s="9"/>
      <c r="H151" s="9"/>
      <c r="I151" s="9"/>
      <c r="J151" s="9"/>
      <c r="K151" s="9"/>
      <c r="L151" s="9"/>
    </row>
    <row r="152" spans="2:12" ht="25" customHeight="1">
      <c r="B152" s="9"/>
      <c r="C152" s="9"/>
      <c r="D152" s="9"/>
      <c r="E152" s="9"/>
      <c r="F152" s="9"/>
      <c r="H152" s="9"/>
      <c r="I152" s="9"/>
      <c r="J152" s="9"/>
      <c r="K152" s="9"/>
      <c r="L152" s="9"/>
    </row>
    <row r="153" spans="2:12" ht="25" customHeight="1">
      <c r="B153" s="9"/>
      <c r="C153" s="9"/>
      <c r="D153" s="9"/>
      <c r="E153" s="9"/>
      <c r="F153" s="9"/>
      <c r="H153" s="9"/>
      <c r="I153" s="9"/>
      <c r="J153" s="9"/>
      <c r="K153" s="9"/>
      <c r="L153" s="9"/>
    </row>
    <row r="154" spans="2:12" ht="25" customHeight="1">
      <c r="B154" s="9"/>
      <c r="C154" s="9"/>
      <c r="D154" s="9"/>
      <c r="E154" s="9"/>
      <c r="F154" s="9"/>
      <c r="H154" s="9"/>
      <c r="I154" s="9"/>
      <c r="J154" s="9"/>
      <c r="K154" s="9"/>
      <c r="L154" s="9"/>
    </row>
    <row r="155" spans="2:12" ht="25" customHeight="1">
      <c r="B155" s="9"/>
      <c r="C155" s="9"/>
      <c r="D155" s="9"/>
      <c r="E155" s="9"/>
      <c r="F155" s="9"/>
      <c r="H155" s="9"/>
      <c r="I155" s="9"/>
      <c r="J155" s="9"/>
      <c r="K155" s="9"/>
      <c r="L155" s="9"/>
    </row>
    <row r="156" spans="2:12" ht="25" customHeight="1">
      <c r="B156" s="9"/>
      <c r="C156" s="9"/>
      <c r="D156" s="9"/>
      <c r="E156" s="9"/>
      <c r="F156" s="9"/>
      <c r="H156" s="9"/>
      <c r="I156" s="9"/>
      <c r="J156" s="9"/>
      <c r="K156" s="9"/>
      <c r="L156" s="9"/>
    </row>
    <row r="157" spans="2:12" ht="25" customHeight="1">
      <c r="B157" s="9"/>
      <c r="C157" s="9"/>
      <c r="D157" s="9"/>
      <c r="E157" s="9"/>
      <c r="F157" s="9"/>
      <c r="H157" s="9"/>
      <c r="I157" s="9"/>
      <c r="J157" s="9"/>
      <c r="K157" s="9"/>
      <c r="L157" s="9"/>
    </row>
    <row r="158" spans="2:12" ht="25" customHeight="1">
      <c r="B158" s="9"/>
      <c r="C158" s="9"/>
      <c r="D158" s="9"/>
      <c r="E158" s="9"/>
      <c r="F158" s="9"/>
      <c r="H158" s="9"/>
      <c r="I158" s="9"/>
      <c r="J158" s="9"/>
      <c r="K158" s="9"/>
      <c r="L158" s="9"/>
    </row>
    <row r="159" spans="2:12" ht="25" customHeight="1">
      <c r="B159" s="9"/>
      <c r="C159" s="9"/>
      <c r="D159" s="9"/>
      <c r="E159" s="9"/>
      <c r="F159" s="9"/>
      <c r="H159" s="9"/>
      <c r="I159" s="9"/>
      <c r="J159" s="9"/>
      <c r="K159" s="9"/>
      <c r="L159" s="9"/>
    </row>
    <row r="160" spans="2:12" ht="25" customHeight="1">
      <c r="B160" s="9"/>
      <c r="C160" s="9"/>
      <c r="D160" s="9"/>
      <c r="E160" s="9"/>
      <c r="F160" s="9"/>
      <c r="H160" s="9"/>
      <c r="I160" s="9"/>
      <c r="J160" s="9"/>
      <c r="K160" s="9"/>
      <c r="L160" s="9"/>
    </row>
    <row r="161" spans="2:12" ht="25" customHeight="1">
      <c r="B161" s="9"/>
      <c r="C161" s="9"/>
      <c r="D161" s="9"/>
      <c r="E161" s="9"/>
      <c r="F161" s="9"/>
      <c r="H161" s="9"/>
      <c r="I161" s="9"/>
      <c r="J161" s="9"/>
      <c r="K161" s="9"/>
      <c r="L161" s="9"/>
    </row>
    <row r="162" spans="2:12" ht="25" customHeight="1">
      <c r="B162" s="9"/>
      <c r="C162" s="9"/>
      <c r="D162" s="9"/>
      <c r="E162" s="9"/>
      <c r="F162" s="9"/>
      <c r="H162" s="9"/>
      <c r="I162" s="9"/>
      <c r="J162" s="9"/>
      <c r="K162" s="9"/>
      <c r="L162" s="9"/>
    </row>
    <row r="163" spans="2:12" ht="25" customHeight="1">
      <c r="B163" s="9"/>
      <c r="C163" s="9"/>
      <c r="D163" s="9"/>
      <c r="E163" s="9"/>
      <c r="F163" s="9"/>
      <c r="H163" s="9"/>
      <c r="I163" s="9"/>
      <c r="J163" s="9"/>
      <c r="K163" s="9"/>
      <c r="L163" s="9"/>
    </row>
    <row r="164" spans="2:12" ht="25" customHeight="1">
      <c r="B164" s="9"/>
      <c r="C164" s="9"/>
      <c r="D164" s="9"/>
      <c r="E164" s="9"/>
      <c r="F164" s="9"/>
      <c r="H164" s="9"/>
      <c r="I164" s="9"/>
      <c r="J164" s="9"/>
      <c r="K164" s="9"/>
      <c r="L164" s="9"/>
    </row>
    <row r="165" spans="2:12" ht="25" customHeight="1">
      <c r="B165" s="9"/>
      <c r="C165" s="9"/>
      <c r="D165" s="9"/>
      <c r="E165" s="9"/>
      <c r="F165" s="9"/>
      <c r="H165" s="9"/>
      <c r="I165" s="9"/>
      <c r="J165" s="9"/>
      <c r="K165" s="9"/>
      <c r="L165" s="9"/>
    </row>
    <row r="166" spans="2:12" ht="25" customHeight="1">
      <c r="B166" s="9"/>
      <c r="C166" s="9"/>
      <c r="D166" s="9"/>
      <c r="E166" s="9"/>
      <c r="F166" s="9"/>
      <c r="H166" s="9"/>
      <c r="I166" s="9"/>
      <c r="J166" s="9"/>
      <c r="K166" s="9"/>
      <c r="L166" s="9"/>
    </row>
    <row r="167" spans="2:12" ht="25" customHeight="1">
      <c r="B167" s="9"/>
      <c r="C167" s="9"/>
      <c r="D167" s="9"/>
      <c r="E167" s="9"/>
      <c r="F167" s="9"/>
      <c r="H167" s="9"/>
      <c r="I167" s="9"/>
      <c r="J167" s="9"/>
      <c r="K167" s="9"/>
      <c r="L167" s="9"/>
    </row>
    <row r="168" spans="2:12" ht="25" customHeight="1">
      <c r="B168" s="9"/>
      <c r="C168" s="9"/>
      <c r="D168" s="9"/>
      <c r="E168" s="9"/>
      <c r="F168" s="9"/>
      <c r="H168" s="9"/>
      <c r="I168" s="9"/>
      <c r="J168" s="9"/>
      <c r="K168" s="9"/>
      <c r="L168" s="9"/>
    </row>
    <row r="169" spans="2:12" ht="25" customHeight="1">
      <c r="B169" s="9"/>
      <c r="C169" s="9"/>
      <c r="D169" s="9"/>
      <c r="E169" s="9"/>
      <c r="F169" s="9"/>
      <c r="H169" s="9"/>
      <c r="I169" s="9"/>
      <c r="J169" s="9"/>
      <c r="K169" s="9"/>
      <c r="L169" s="9"/>
    </row>
    <row r="170" spans="2:12" ht="25" customHeight="1">
      <c r="B170" s="9"/>
      <c r="C170" s="9"/>
      <c r="D170" s="9"/>
      <c r="E170" s="9"/>
      <c r="F170" s="9"/>
      <c r="H170" s="9"/>
      <c r="I170" s="9"/>
      <c r="J170" s="9"/>
      <c r="K170" s="9"/>
      <c r="L170" s="9"/>
    </row>
    <row r="171" spans="2:12" ht="25" customHeight="1">
      <c r="B171" s="9"/>
      <c r="C171" s="9"/>
      <c r="D171" s="9"/>
      <c r="E171" s="9"/>
      <c r="F171" s="9"/>
      <c r="H171" s="9"/>
      <c r="I171" s="9"/>
      <c r="J171" s="9"/>
      <c r="K171" s="9"/>
      <c r="L171" s="9"/>
    </row>
    <row r="172" spans="2:12" ht="25" customHeight="1">
      <c r="B172" s="9"/>
      <c r="C172" s="9"/>
      <c r="D172" s="9"/>
      <c r="E172" s="9"/>
      <c r="F172" s="9"/>
      <c r="H172" s="9"/>
      <c r="I172" s="9"/>
      <c r="J172" s="9"/>
      <c r="K172" s="9"/>
      <c r="L172" s="9"/>
    </row>
    <row r="173" spans="2:12" ht="25" customHeight="1">
      <c r="B173" s="9"/>
      <c r="C173" s="9"/>
      <c r="D173" s="9"/>
      <c r="E173" s="9"/>
      <c r="F173" s="9"/>
      <c r="H173" s="9"/>
      <c r="I173" s="9"/>
      <c r="J173" s="9"/>
      <c r="K173" s="9"/>
      <c r="L173" s="9"/>
    </row>
    <row r="174" spans="2:12" ht="25" customHeight="1">
      <c r="B174" s="9"/>
      <c r="C174" s="9"/>
      <c r="D174" s="9"/>
      <c r="E174" s="9"/>
      <c r="F174" s="9"/>
      <c r="H174" s="9"/>
      <c r="I174" s="9"/>
      <c r="J174" s="9"/>
      <c r="K174" s="9"/>
      <c r="L174" s="9"/>
    </row>
    <row r="175" spans="2:12" ht="25" customHeight="1">
      <c r="B175" s="9"/>
      <c r="C175" s="9"/>
      <c r="D175" s="9"/>
      <c r="E175" s="9"/>
      <c r="F175" s="9"/>
      <c r="H175" s="9"/>
      <c r="I175" s="9"/>
      <c r="J175" s="9"/>
      <c r="K175" s="9"/>
      <c r="L175" s="9"/>
    </row>
    <row r="176" spans="2:12" ht="25" customHeight="1">
      <c r="B176" s="9"/>
      <c r="C176" s="9"/>
      <c r="D176" s="9"/>
      <c r="E176" s="9"/>
      <c r="F176" s="9"/>
      <c r="H176" s="9"/>
      <c r="I176" s="9"/>
      <c r="J176" s="9"/>
      <c r="K176" s="9"/>
      <c r="L176" s="9"/>
    </row>
    <row r="177" spans="2:12" ht="25" customHeight="1">
      <c r="B177" s="9"/>
      <c r="C177" s="9"/>
      <c r="D177" s="9"/>
      <c r="E177" s="9"/>
      <c r="F177" s="9"/>
      <c r="H177" s="9"/>
      <c r="I177" s="9"/>
      <c r="J177" s="9"/>
      <c r="K177" s="9"/>
      <c r="L177" s="9"/>
    </row>
    <row r="178" spans="2:12" ht="25" customHeight="1">
      <c r="B178" s="9"/>
      <c r="C178" s="9"/>
      <c r="D178" s="9"/>
      <c r="E178" s="9"/>
      <c r="F178" s="9"/>
      <c r="H178" s="9"/>
      <c r="I178" s="9"/>
      <c r="J178" s="9"/>
      <c r="K178" s="9"/>
      <c r="L178" s="9"/>
    </row>
    <row r="179" spans="2:12" ht="25" customHeight="1">
      <c r="B179" s="9"/>
      <c r="C179" s="9"/>
      <c r="D179" s="9"/>
      <c r="E179" s="9"/>
      <c r="F179" s="9"/>
      <c r="H179" s="9"/>
      <c r="I179" s="9"/>
      <c r="J179" s="9"/>
      <c r="K179" s="9"/>
      <c r="L179" s="9"/>
    </row>
    <row r="180" spans="2:12" ht="25" customHeight="1">
      <c r="B180" s="9"/>
      <c r="C180" s="9"/>
      <c r="D180" s="9"/>
      <c r="E180" s="9"/>
      <c r="F180" s="9"/>
      <c r="H180" s="9"/>
      <c r="I180" s="9"/>
      <c r="J180" s="9"/>
      <c r="K180" s="9"/>
      <c r="L180" s="9"/>
    </row>
    <row r="181" spans="2:12" ht="25" customHeight="1">
      <c r="B181" s="9"/>
      <c r="C181" s="9"/>
      <c r="D181" s="9"/>
      <c r="E181" s="9"/>
      <c r="F181" s="9"/>
      <c r="H181" s="9"/>
      <c r="I181" s="9"/>
      <c r="J181" s="9"/>
      <c r="K181" s="9"/>
      <c r="L181" s="9"/>
    </row>
    <row r="182" spans="2:12" ht="25" customHeight="1">
      <c r="B182" s="9"/>
      <c r="C182" s="9"/>
      <c r="D182" s="9"/>
      <c r="E182" s="9"/>
      <c r="F182" s="9"/>
      <c r="H182" s="9"/>
      <c r="I182" s="9"/>
      <c r="J182" s="9"/>
      <c r="K182" s="9"/>
      <c r="L182" s="9"/>
    </row>
    <row r="183" spans="2:12" ht="25" customHeight="1">
      <c r="B183" s="9"/>
      <c r="C183" s="9"/>
      <c r="D183" s="9"/>
      <c r="E183" s="9"/>
      <c r="F183" s="9"/>
      <c r="H183" s="9"/>
      <c r="I183" s="9"/>
      <c r="J183" s="9"/>
      <c r="K183" s="9"/>
      <c r="L183" s="9"/>
    </row>
    <row r="184" spans="2:12" ht="25" customHeight="1">
      <c r="B184" s="9"/>
      <c r="C184" s="9"/>
      <c r="D184" s="9"/>
      <c r="E184" s="9"/>
      <c r="F184" s="9"/>
      <c r="H184" s="9"/>
      <c r="I184" s="9"/>
      <c r="J184" s="9"/>
      <c r="K184" s="9"/>
      <c r="L184" s="9"/>
    </row>
    <row r="185" spans="2:12" ht="25" customHeight="1">
      <c r="B185" s="9"/>
      <c r="C185" s="9"/>
      <c r="D185" s="9"/>
      <c r="E185" s="9"/>
      <c r="F185" s="9"/>
      <c r="H185" s="9"/>
      <c r="I185" s="9"/>
      <c r="J185" s="9"/>
      <c r="K185" s="9"/>
      <c r="L185" s="9"/>
    </row>
    <row r="186" spans="2:12" ht="25" customHeight="1">
      <c r="B186" s="9"/>
      <c r="C186" s="9"/>
      <c r="D186" s="9"/>
      <c r="E186" s="9"/>
      <c r="F186" s="9"/>
      <c r="H186" s="9"/>
      <c r="I186" s="9"/>
      <c r="J186" s="9"/>
      <c r="K186" s="9"/>
      <c r="L186" s="9"/>
    </row>
    <row r="187" spans="2:12" ht="25" customHeight="1">
      <c r="B187" s="9"/>
      <c r="C187" s="9"/>
      <c r="D187" s="9"/>
      <c r="E187" s="9"/>
      <c r="F187" s="9"/>
      <c r="H187" s="9"/>
      <c r="I187" s="9"/>
      <c r="J187" s="9"/>
      <c r="K187" s="9"/>
      <c r="L187" s="9"/>
    </row>
    <row r="188" spans="2:12" ht="25" customHeight="1">
      <c r="B188" s="9"/>
      <c r="C188" s="9"/>
      <c r="D188" s="9"/>
      <c r="E188" s="9"/>
      <c r="F188" s="9"/>
      <c r="H188" s="9"/>
      <c r="I188" s="9"/>
      <c r="J188" s="9"/>
      <c r="K188" s="9"/>
      <c r="L188" s="9"/>
    </row>
    <row r="189" spans="2:12" ht="25" customHeight="1">
      <c r="B189" s="9"/>
      <c r="C189" s="9"/>
      <c r="D189" s="9"/>
      <c r="E189" s="9"/>
      <c r="F189" s="9"/>
      <c r="H189" s="9"/>
      <c r="I189" s="9"/>
      <c r="J189" s="9"/>
      <c r="K189" s="9"/>
      <c r="L189" s="9"/>
    </row>
    <row r="190" spans="2:12" ht="25" customHeight="1">
      <c r="B190" s="9"/>
      <c r="C190" s="9"/>
      <c r="D190" s="9"/>
      <c r="E190" s="9"/>
      <c r="F190" s="9"/>
      <c r="H190" s="9"/>
      <c r="I190" s="9"/>
      <c r="J190" s="9"/>
      <c r="K190" s="9"/>
      <c r="L190" s="9"/>
    </row>
    <row r="191" spans="2:12" ht="25" customHeight="1">
      <c r="B191" s="9"/>
      <c r="C191" s="9"/>
      <c r="D191" s="9"/>
      <c r="E191" s="9"/>
      <c r="F191" s="9"/>
      <c r="H191" s="9"/>
      <c r="I191" s="9"/>
      <c r="J191" s="9"/>
      <c r="K191" s="9"/>
      <c r="L191" s="9"/>
    </row>
    <row r="192" spans="2:12" ht="25" customHeight="1">
      <c r="B192" s="9"/>
      <c r="C192" s="9"/>
      <c r="D192" s="9"/>
      <c r="E192" s="9"/>
      <c r="F192" s="9"/>
      <c r="H192" s="9"/>
      <c r="I192" s="9"/>
      <c r="J192" s="9"/>
      <c r="K192" s="9"/>
      <c r="L192" s="9"/>
    </row>
    <row r="193" spans="2:12" ht="25" customHeight="1">
      <c r="B193" s="9"/>
      <c r="C193" s="9"/>
      <c r="D193" s="9"/>
      <c r="E193" s="9"/>
      <c r="F193" s="9"/>
      <c r="H193" s="9"/>
      <c r="I193" s="9"/>
      <c r="J193" s="9"/>
      <c r="K193" s="9"/>
      <c r="L193" s="9"/>
    </row>
    <row r="194" spans="2:12" ht="25" customHeight="1">
      <c r="B194" s="9"/>
      <c r="C194" s="9"/>
      <c r="D194" s="9"/>
      <c r="E194" s="9"/>
      <c r="F194" s="9"/>
      <c r="H194" s="9"/>
      <c r="I194" s="9"/>
      <c r="J194" s="9"/>
      <c r="K194" s="9"/>
      <c r="L194" s="9"/>
    </row>
    <row r="195" spans="2:12" ht="25" customHeight="1">
      <c r="B195" s="9"/>
      <c r="C195" s="9"/>
      <c r="D195" s="9"/>
      <c r="E195" s="9"/>
      <c r="F195" s="9"/>
      <c r="H195" s="9"/>
      <c r="I195" s="9"/>
      <c r="J195" s="9"/>
      <c r="K195" s="9"/>
      <c r="L195" s="9"/>
    </row>
    <row r="196" spans="2:12" ht="25" customHeight="1">
      <c r="B196" s="9"/>
      <c r="C196" s="9"/>
      <c r="D196" s="9"/>
      <c r="E196" s="9"/>
      <c r="F196" s="9"/>
      <c r="H196" s="9"/>
      <c r="I196" s="9"/>
      <c r="J196" s="9"/>
      <c r="K196" s="9"/>
      <c r="L196" s="9"/>
    </row>
    <row r="197" spans="2:12" ht="25" customHeight="1">
      <c r="B197" s="9"/>
      <c r="C197" s="9"/>
      <c r="D197" s="9"/>
      <c r="E197" s="9"/>
      <c r="F197" s="9"/>
      <c r="H197" s="9"/>
      <c r="I197" s="9"/>
      <c r="J197" s="9"/>
      <c r="K197" s="9"/>
      <c r="L197" s="9"/>
    </row>
    <row r="198" spans="2:12" ht="25" customHeight="1">
      <c r="B198" s="9"/>
      <c r="C198" s="9"/>
      <c r="D198" s="9"/>
      <c r="E198" s="9"/>
      <c r="F198" s="9"/>
      <c r="H198" s="9"/>
      <c r="I198" s="9"/>
      <c r="J198" s="9"/>
      <c r="K198" s="9"/>
      <c r="L198" s="9"/>
    </row>
    <row r="199" spans="2:12" ht="25" customHeight="1">
      <c r="B199" s="9"/>
      <c r="C199" s="9"/>
      <c r="D199" s="9"/>
      <c r="E199" s="9"/>
      <c r="F199" s="9"/>
      <c r="H199" s="9"/>
      <c r="I199" s="9"/>
      <c r="J199" s="9"/>
      <c r="K199" s="9"/>
      <c r="L199" s="9"/>
    </row>
    <row r="200" spans="2:12" ht="25" customHeight="1">
      <c r="B200" s="9"/>
      <c r="C200" s="9"/>
      <c r="D200" s="9"/>
      <c r="E200" s="9"/>
      <c r="F200" s="9"/>
      <c r="H200" s="9"/>
      <c r="I200" s="9"/>
      <c r="J200" s="9"/>
      <c r="K200" s="9"/>
      <c r="L200" s="9"/>
    </row>
    <row r="201" spans="2:12" ht="25" customHeight="1">
      <c r="B201" s="9"/>
      <c r="C201" s="9"/>
      <c r="D201" s="9"/>
      <c r="E201" s="9"/>
      <c r="F201" s="9"/>
      <c r="H201" s="9"/>
      <c r="I201" s="9"/>
      <c r="J201" s="9"/>
      <c r="K201" s="9"/>
      <c r="L201" s="9"/>
    </row>
    <row r="202" spans="2:12" ht="25" customHeight="1">
      <c r="B202" s="9"/>
      <c r="C202" s="9"/>
      <c r="D202" s="9"/>
      <c r="E202" s="9"/>
      <c r="F202" s="9"/>
      <c r="H202" s="9"/>
      <c r="I202" s="9"/>
      <c r="J202" s="9"/>
      <c r="K202" s="9"/>
      <c r="L202" s="9"/>
    </row>
    <row r="203" spans="2:12" ht="25" customHeight="1">
      <c r="B203" s="9"/>
      <c r="C203" s="9"/>
      <c r="D203" s="9"/>
      <c r="E203" s="9"/>
      <c r="F203" s="9"/>
      <c r="H203" s="9"/>
      <c r="I203" s="9"/>
      <c r="J203" s="9"/>
      <c r="K203" s="9"/>
      <c r="L203" s="9"/>
    </row>
    <row r="204" spans="2:12" ht="25" customHeight="1">
      <c r="B204" s="9"/>
      <c r="C204" s="9"/>
      <c r="D204" s="9"/>
      <c r="E204" s="9"/>
      <c r="F204" s="9"/>
      <c r="H204" s="9"/>
      <c r="I204" s="9"/>
      <c r="J204" s="9"/>
      <c r="K204" s="9"/>
      <c r="L204" s="9"/>
    </row>
    <row r="205" spans="2:12" ht="25" customHeight="1">
      <c r="B205" s="9"/>
      <c r="C205" s="9"/>
      <c r="D205" s="9"/>
      <c r="E205" s="9"/>
      <c r="F205" s="9"/>
      <c r="H205" s="9"/>
      <c r="I205" s="9"/>
      <c r="J205" s="9"/>
      <c r="K205" s="9"/>
      <c r="L205" s="9"/>
    </row>
    <row r="206" spans="2:12" ht="25" customHeight="1">
      <c r="B206" s="9"/>
      <c r="C206" s="9"/>
      <c r="D206" s="9"/>
      <c r="E206" s="9"/>
      <c r="F206" s="9"/>
      <c r="H206" s="9"/>
      <c r="I206" s="9"/>
      <c r="J206" s="9"/>
      <c r="K206" s="9"/>
      <c r="L206" s="9"/>
    </row>
    <row r="207" spans="2:12" ht="25" customHeight="1">
      <c r="B207" s="9"/>
      <c r="C207" s="9"/>
      <c r="D207" s="9"/>
      <c r="E207" s="9"/>
      <c r="F207" s="9"/>
      <c r="H207" s="9"/>
      <c r="I207" s="9"/>
      <c r="J207" s="9"/>
      <c r="K207" s="9"/>
      <c r="L207" s="9"/>
    </row>
    <row r="208" spans="2:12" ht="25" customHeight="1">
      <c r="B208" s="9"/>
      <c r="C208" s="9"/>
      <c r="D208" s="9"/>
      <c r="E208" s="9"/>
      <c r="F208" s="9"/>
      <c r="H208" s="9"/>
      <c r="I208" s="9"/>
      <c r="J208" s="9"/>
      <c r="K208" s="9"/>
      <c r="L208" s="9"/>
    </row>
    <row r="209" spans="2:12" ht="25" customHeight="1">
      <c r="B209" s="9"/>
      <c r="C209" s="9"/>
      <c r="D209" s="9"/>
      <c r="E209" s="9"/>
      <c r="F209" s="9"/>
      <c r="H209" s="9"/>
      <c r="I209" s="9"/>
      <c r="J209" s="9"/>
      <c r="K209" s="9"/>
      <c r="L209" s="9"/>
    </row>
    <row r="210" spans="2:12" ht="25" customHeight="1">
      <c r="B210" s="9"/>
      <c r="C210" s="9"/>
      <c r="D210" s="9"/>
      <c r="E210" s="9"/>
      <c r="F210" s="9"/>
      <c r="H210" s="9"/>
      <c r="I210" s="9"/>
      <c r="J210" s="9"/>
      <c r="K210" s="9"/>
      <c r="L210" s="9"/>
    </row>
    <row r="211" spans="2:12" ht="25" customHeight="1">
      <c r="B211" s="9"/>
      <c r="C211" s="9"/>
      <c r="D211" s="9"/>
      <c r="E211" s="9"/>
      <c r="F211" s="9"/>
      <c r="H211" s="9"/>
      <c r="I211" s="9"/>
      <c r="J211" s="9"/>
      <c r="K211" s="9"/>
      <c r="L211" s="9"/>
    </row>
    <row r="212" spans="2:12" ht="25" customHeight="1">
      <c r="B212" s="9"/>
      <c r="C212" s="9"/>
      <c r="D212" s="9"/>
      <c r="E212" s="9"/>
      <c r="F212" s="9"/>
      <c r="H212" s="9"/>
      <c r="I212" s="9"/>
      <c r="J212" s="9"/>
      <c r="K212" s="9"/>
      <c r="L212" s="9"/>
    </row>
    <row r="213" spans="2:12" ht="25" customHeight="1">
      <c r="B213" s="9"/>
      <c r="C213" s="9"/>
      <c r="D213" s="9"/>
      <c r="E213" s="9"/>
      <c r="F213" s="9"/>
      <c r="H213" s="9"/>
      <c r="I213" s="9"/>
      <c r="J213" s="9"/>
      <c r="K213" s="9"/>
      <c r="L213" s="9"/>
    </row>
    <row r="214" spans="2:12" ht="25" customHeight="1">
      <c r="B214" s="9"/>
      <c r="C214" s="9"/>
      <c r="D214" s="9"/>
      <c r="E214" s="9"/>
      <c r="F214" s="9"/>
      <c r="H214" s="9"/>
      <c r="I214" s="9"/>
      <c r="J214" s="9"/>
      <c r="K214" s="9"/>
      <c r="L214" s="9"/>
    </row>
    <row r="215" spans="2:12" ht="25" customHeight="1">
      <c r="B215" s="9"/>
      <c r="C215" s="9"/>
      <c r="D215" s="9"/>
      <c r="E215" s="9"/>
      <c r="F215" s="9"/>
      <c r="H215" s="9"/>
      <c r="I215" s="9"/>
      <c r="J215" s="9"/>
      <c r="K215" s="9"/>
      <c r="L215" s="9"/>
    </row>
    <row r="216" spans="2:12" ht="25" customHeight="1">
      <c r="B216" s="9"/>
      <c r="C216" s="9"/>
      <c r="D216" s="9"/>
      <c r="E216" s="9"/>
      <c r="F216" s="9"/>
      <c r="H216" s="9"/>
      <c r="I216" s="9"/>
      <c r="J216" s="9"/>
      <c r="K216" s="9"/>
      <c r="L216" s="9"/>
    </row>
    <row r="217" spans="2:12" ht="25" customHeight="1">
      <c r="B217" s="9"/>
      <c r="C217" s="9"/>
      <c r="D217" s="9"/>
      <c r="E217" s="9"/>
      <c r="F217" s="9"/>
      <c r="H217" s="9"/>
      <c r="I217" s="9"/>
      <c r="J217" s="9"/>
      <c r="K217" s="9"/>
      <c r="L217" s="9"/>
    </row>
    <row r="218" spans="2:12" ht="25" customHeight="1">
      <c r="B218" s="9"/>
      <c r="C218" s="9"/>
      <c r="D218" s="9"/>
      <c r="E218" s="9"/>
      <c r="F218" s="9"/>
      <c r="H218" s="9"/>
      <c r="I218" s="9"/>
      <c r="J218" s="9"/>
      <c r="K218" s="9"/>
      <c r="L218" s="9"/>
    </row>
    <row r="219" spans="2:12" ht="25" customHeight="1">
      <c r="B219" s="9"/>
      <c r="C219" s="9"/>
      <c r="D219" s="9"/>
      <c r="E219" s="9"/>
      <c r="F219" s="9"/>
      <c r="H219" s="9"/>
      <c r="I219" s="9"/>
      <c r="J219" s="9"/>
      <c r="K219" s="9"/>
      <c r="L219" s="9"/>
    </row>
    <row r="220" spans="2:12" ht="25" customHeight="1">
      <c r="B220" s="9"/>
      <c r="C220" s="9"/>
      <c r="D220" s="9"/>
      <c r="E220" s="9"/>
      <c r="F220" s="9"/>
      <c r="H220" s="9"/>
      <c r="I220" s="9"/>
      <c r="J220" s="9"/>
      <c r="K220" s="9"/>
      <c r="L220" s="9"/>
    </row>
    <row r="221" spans="2:12" ht="25" customHeight="1">
      <c r="B221" s="9"/>
      <c r="C221" s="9"/>
      <c r="D221" s="9"/>
      <c r="E221" s="9"/>
      <c r="F221" s="9"/>
      <c r="H221" s="9"/>
      <c r="I221" s="9"/>
      <c r="J221" s="9"/>
      <c r="K221" s="9"/>
      <c r="L221" s="9"/>
    </row>
    <row r="222" spans="2:12" ht="25" customHeight="1">
      <c r="B222" s="9"/>
      <c r="C222" s="9"/>
      <c r="D222" s="9"/>
      <c r="E222" s="9"/>
      <c r="F222" s="9"/>
      <c r="H222" s="9"/>
      <c r="I222" s="9"/>
      <c r="J222" s="9"/>
      <c r="K222" s="9"/>
      <c r="L222" s="9"/>
    </row>
    <row r="223" spans="2:12" ht="25" customHeight="1">
      <c r="B223" s="9"/>
      <c r="C223" s="9"/>
      <c r="D223" s="9"/>
      <c r="E223" s="9"/>
      <c r="F223" s="9"/>
      <c r="H223" s="9"/>
      <c r="I223" s="9"/>
      <c r="J223" s="9"/>
      <c r="K223" s="9"/>
      <c r="L223" s="9"/>
    </row>
    <row r="224" spans="2:12" ht="25" customHeight="1">
      <c r="B224" s="9"/>
      <c r="C224" s="9"/>
      <c r="D224" s="9"/>
      <c r="E224" s="9"/>
      <c r="F224" s="9"/>
      <c r="H224" s="9"/>
      <c r="I224" s="9"/>
      <c r="J224" s="9"/>
      <c r="K224" s="9"/>
      <c r="L224" s="9"/>
    </row>
    <row r="225" spans="2:12" ht="25" customHeight="1">
      <c r="B225" s="9"/>
      <c r="C225" s="9"/>
      <c r="D225" s="9"/>
      <c r="E225" s="9"/>
      <c r="F225" s="9"/>
      <c r="H225" s="9"/>
      <c r="I225" s="9"/>
      <c r="J225" s="9"/>
      <c r="K225" s="9"/>
      <c r="L225" s="9"/>
    </row>
    <row r="226" spans="2:12" ht="25" customHeight="1">
      <c r="B226" s="9"/>
      <c r="C226" s="9"/>
      <c r="D226" s="9"/>
      <c r="E226" s="9"/>
      <c r="F226" s="9"/>
      <c r="H226" s="9"/>
      <c r="I226" s="9"/>
      <c r="J226" s="9"/>
      <c r="K226" s="9"/>
      <c r="L226" s="9"/>
    </row>
    <row r="227" spans="2:12" ht="25" customHeight="1">
      <c r="B227" s="9"/>
      <c r="C227" s="9"/>
      <c r="D227" s="9"/>
      <c r="E227" s="9"/>
      <c r="F227" s="9"/>
      <c r="H227" s="9"/>
      <c r="I227" s="9"/>
      <c r="J227" s="9"/>
      <c r="K227" s="9"/>
      <c r="L227" s="9"/>
    </row>
    <row r="228" spans="2:12" ht="25" customHeight="1">
      <c r="B228" s="9"/>
      <c r="C228" s="9"/>
      <c r="D228" s="9"/>
      <c r="E228" s="9"/>
      <c r="F228" s="9"/>
      <c r="H228" s="9"/>
      <c r="I228" s="9"/>
      <c r="J228" s="9"/>
      <c r="K228" s="9"/>
      <c r="L228" s="9"/>
    </row>
    <row r="229" spans="2:12" ht="25" customHeight="1">
      <c r="B229" s="9"/>
      <c r="C229" s="9"/>
      <c r="D229" s="9"/>
      <c r="E229" s="9"/>
      <c r="F229" s="9"/>
      <c r="H229" s="9"/>
      <c r="I229" s="9"/>
      <c r="J229" s="9"/>
      <c r="K229" s="9"/>
      <c r="L229" s="9"/>
    </row>
    <row r="230" spans="2:12" ht="25" customHeight="1">
      <c r="B230" s="9"/>
      <c r="C230" s="9"/>
      <c r="D230" s="9"/>
      <c r="E230" s="9"/>
      <c r="F230" s="9"/>
      <c r="H230" s="9"/>
      <c r="I230" s="9"/>
      <c r="J230" s="9"/>
      <c r="K230" s="9"/>
      <c r="L230" s="9"/>
    </row>
    <row r="231" spans="2:12" ht="25" customHeight="1">
      <c r="B231" s="9"/>
      <c r="C231" s="9"/>
      <c r="D231" s="9"/>
      <c r="E231" s="9"/>
      <c r="F231" s="9"/>
      <c r="H231" s="9"/>
      <c r="I231" s="9"/>
      <c r="J231" s="9"/>
      <c r="K231" s="9"/>
      <c r="L231" s="9"/>
    </row>
    <row r="232" spans="2:12" ht="25" customHeight="1">
      <c r="B232" s="9"/>
      <c r="C232" s="9"/>
      <c r="D232" s="9"/>
      <c r="E232" s="9"/>
      <c r="F232" s="9"/>
      <c r="H232" s="9"/>
      <c r="I232" s="9"/>
      <c r="J232" s="9"/>
      <c r="K232" s="9"/>
      <c r="L232" s="9"/>
    </row>
    <row r="233" spans="2:12" ht="25" customHeight="1">
      <c r="B233" s="9"/>
      <c r="C233" s="9"/>
      <c r="D233" s="9"/>
      <c r="E233" s="9"/>
      <c r="F233" s="9"/>
      <c r="H233" s="9"/>
      <c r="I233" s="9"/>
      <c r="J233" s="9"/>
      <c r="K233" s="9"/>
      <c r="L233" s="9"/>
    </row>
    <row r="234" spans="2:12" ht="25" customHeight="1">
      <c r="B234" s="9"/>
      <c r="C234" s="9"/>
      <c r="D234" s="9"/>
      <c r="E234" s="9"/>
      <c r="F234" s="9"/>
      <c r="H234" s="9"/>
      <c r="I234" s="9"/>
      <c r="J234" s="9"/>
      <c r="K234" s="9"/>
      <c r="L234" s="9"/>
    </row>
    <row r="235" spans="2:12" ht="25" customHeight="1">
      <c r="B235" s="9"/>
      <c r="C235" s="9"/>
      <c r="D235" s="9"/>
      <c r="E235" s="9"/>
      <c r="F235" s="9"/>
      <c r="H235" s="9"/>
      <c r="I235" s="9"/>
      <c r="J235" s="9"/>
      <c r="K235" s="9"/>
      <c r="L235" s="9"/>
    </row>
    <row r="236" spans="2:12" ht="25" customHeight="1">
      <c r="B236" s="9"/>
      <c r="C236" s="9"/>
      <c r="D236" s="9"/>
      <c r="E236" s="9"/>
      <c r="F236" s="9"/>
      <c r="H236" s="9"/>
      <c r="I236" s="9"/>
      <c r="J236" s="9"/>
      <c r="K236" s="9"/>
      <c r="L236" s="9"/>
    </row>
    <row r="237" spans="2:12" ht="25" customHeight="1">
      <c r="B237" s="9"/>
      <c r="C237" s="9"/>
      <c r="D237" s="9"/>
      <c r="E237" s="9"/>
      <c r="F237" s="9"/>
      <c r="H237" s="9"/>
      <c r="I237" s="9"/>
      <c r="J237" s="9"/>
      <c r="K237" s="9"/>
      <c r="L237" s="9"/>
    </row>
    <row r="238" spans="2:12" ht="25" customHeight="1">
      <c r="B238" s="9"/>
      <c r="C238" s="9"/>
      <c r="D238" s="9"/>
      <c r="E238" s="9"/>
      <c r="F238" s="9"/>
      <c r="H238" s="9"/>
      <c r="I238" s="9"/>
      <c r="J238" s="9"/>
      <c r="K238" s="9"/>
      <c r="L238" s="9"/>
    </row>
    <row r="239" spans="2:12" ht="25" customHeight="1">
      <c r="B239" s="9"/>
      <c r="C239" s="9"/>
      <c r="D239" s="9"/>
      <c r="E239" s="9"/>
      <c r="F239" s="9"/>
      <c r="H239" s="9"/>
      <c r="I239" s="9"/>
      <c r="J239" s="9"/>
      <c r="K239" s="9"/>
      <c r="L239" s="9"/>
    </row>
    <row r="240" spans="2:12" ht="25" customHeight="1">
      <c r="B240" s="9"/>
      <c r="C240" s="9"/>
      <c r="D240" s="9"/>
      <c r="E240" s="9"/>
      <c r="F240" s="9"/>
      <c r="H240" s="9"/>
      <c r="I240" s="9"/>
      <c r="J240" s="9"/>
      <c r="K240" s="9"/>
      <c r="L240" s="9"/>
    </row>
    <row r="241" spans="2:12" ht="25" customHeight="1">
      <c r="B241" s="9"/>
      <c r="C241" s="9"/>
      <c r="D241" s="9"/>
      <c r="E241" s="9"/>
      <c r="F241" s="9"/>
      <c r="H241" s="9"/>
      <c r="I241" s="9"/>
      <c r="J241" s="9"/>
      <c r="K241" s="9"/>
      <c r="L241" s="9"/>
    </row>
    <row r="242" spans="2:12" ht="25" customHeight="1">
      <c r="B242" s="9"/>
      <c r="C242" s="9"/>
      <c r="D242" s="9"/>
      <c r="E242" s="9"/>
      <c r="F242" s="9"/>
      <c r="H242" s="9"/>
      <c r="I242" s="9"/>
      <c r="J242" s="9"/>
      <c r="K242" s="9"/>
      <c r="L242" s="9"/>
    </row>
    <row r="243" spans="2:12" ht="25" customHeight="1">
      <c r="B243" s="9"/>
      <c r="C243" s="9"/>
      <c r="D243" s="9"/>
      <c r="E243" s="9"/>
      <c r="F243" s="9"/>
      <c r="H243" s="9"/>
      <c r="I243" s="9"/>
      <c r="J243" s="9"/>
      <c r="K243" s="9"/>
      <c r="L243" s="9"/>
    </row>
    <row r="244" spans="2:12" ht="25" customHeight="1">
      <c r="B244" s="9"/>
      <c r="C244" s="9"/>
      <c r="D244" s="9"/>
      <c r="E244" s="9"/>
      <c r="F244" s="9"/>
      <c r="H244" s="9"/>
      <c r="I244" s="9"/>
      <c r="J244" s="9"/>
      <c r="K244" s="9"/>
      <c r="L244" s="9"/>
    </row>
    <row r="245" spans="2:12" ht="25" customHeight="1">
      <c r="B245" s="9"/>
      <c r="C245" s="9"/>
      <c r="D245" s="9"/>
      <c r="E245" s="9"/>
      <c r="F245" s="9"/>
      <c r="H245" s="9"/>
      <c r="I245" s="9"/>
      <c r="J245" s="9"/>
      <c r="K245" s="9"/>
      <c r="L245" s="9"/>
    </row>
    <row r="246" spans="2:12" ht="25" customHeight="1">
      <c r="B246" s="9"/>
      <c r="C246" s="9"/>
      <c r="D246" s="9"/>
      <c r="E246" s="9"/>
      <c r="F246" s="9"/>
      <c r="H246" s="9"/>
      <c r="I246" s="9"/>
      <c r="J246" s="9"/>
      <c r="K246" s="9"/>
      <c r="L246" s="9"/>
    </row>
    <row r="247" spans="2:12" ht="25" customHeight="1">
      <c r="B247" s="9"/>
      <c r="C247" s="9"/>
      <c r="D247" s="9"/>
      <c r="E247" s="9"/>
      <c r="F247" s="9"/>
      <c r="H247" s="9"/>
      <c r="I247" s="9"/>
      <c r="J247" s="9"/>
      <c r="K247" s="9"/>
      <c r="L247" s="9"/>
    </row>
    <row r="248" spans="2:12" ht="25" customHeight="1">
      <c r="B248" s="9"/>
      <c r="C248" s="9"/>
      <c r="D248" s="9"/>
      <c r="E248" s="9"/>
      <c r="F248" s="9"/>
      <c r="H248" s="9"/>
      <c r="I248" s="9"/>
      <c r="J248" s="9"/>
      <c r="K248" s="9"/>
      <c r="L248" s="9"/>
    </row>
    <row r="249" spans="2:12" ht="25" customHeight="1">
      <c r="B249" s="9"/>
      <c r="C249" s="9"/>
      <c r="D249" s="9"/>
      <c r="E249" s="9"/>
      <c r="F249" s="9"/>
      <c r="H249" s="9"/>
      <c r="I249" s="9"/>
      <c r="J249" s="9"/>
      <c r="K249" s="9"/>
      <c r="L249" s="9"/>
    </row>
    <row r="250" spans="2:12" ht="25" customHeight="1">
      <c r="B250" s="9"/>
      <c r="C250" s="9"/>
      <c r="D250" s="9"/>
      <c r="E250" s="9"/>
      <c r="F250" s="9"/>
      <c r="H250" s="9"/>
      <c r="I250" s="9"/>
      <c r="J250" s="9"/>
      <c r="K250" s="9"/>
      <c r="L250" s="9"/>
    </row>
    <row r="251" spans="2:12" ht="25" customHeight="1">
      <c r="B251" s="9"/>
      <c r="C251" s="9"/>
      <c r="D251" s="9"/>
      <c r="E251" s="9"/>
      <c r="F251" s="9"/>
      <c r="H251" s="9"/>
      <c r="I251" s="9"/>
      <c r="J251" s="9"/>
      <c r="K251" s="9"/>
      <c r="L251" s="9"/>
    </row>
    <row r="252" spans="2:12" ht="25" customHeight="1">
      <c r="B252" s="9"/>
      <c r="C252" s="9"/>
      <c r="D252" s="9"/>
      <c r="E252" s="9"/>
      <c r="F252" s="9"/>
      <c r="H252" s="9"/>
      <c r="I252" s="9"/>
      <c r="J252" s="9"/>
      <c r="K252" s="9"/>
      <c r="L252" s="9"/>
    </row>
    <row r="253" spans="2:12" ht="25" customHeight="1">
      <c r="B253" s="9"/>
      <c r="C253" s="9"/>
      <c r="D253" s="9"/>
      <c r="E253" s="9"/>
      <c r="F253" s="9"/>
      <c r="H253" s="9"/>
      <c r="I253" s="9"/>
      <c r="J253" s="9"/>
      <c r="K253" s="9"/>
      <c r="L253" s="9"/>
    </row>
    <row r="254" spans="2:12" ht="25" customHeight="1">
      <c r="B254" s="9"/>
      <c r="C254" s="9"/>
      <c r="D254" s="9"/>
      <c r="E254" s="9"/>
      <c r="F254" s="9"/>
      <c r="H254" s="9"/>
      <c r="I254" s="9"/>
      <c r="J254" s="9"/>
      <c r="K254" s="9"/>
      <c r="L254" s="9"/>
    </row>
    <row r="255" spans="2:12" ht="25" customHeight="1">
      <c r="B255" s="9"/>
      <c r="C255" s="9"/>
      <c r="D255" s="9"/>
      <c r="E255" s="9"/>
      <c r="F255" s="9"/>
      <c r="H255" s="9"/>
      <c r="I255" s="9"/>
      <c r="J255" s="9"/>
      <c r="K255" s="9"/>
      <c r="L255" s="9"/>
    </row>
    <row r="256" spans="2:12" ht="25" customHeight="1">
      <c r="B256" s="9"/>
      <c r="C256" s="9"/>
      <c r="D256" s="9"/>
      <c r="E256" s="9"/>
      <c r="F256" s="9"/>
      <c r="H256" s="9"/>
      <c r="I256" s="9"/>
      <c r="J256" s="9"/>
      <c r="K256" s="9"/>
      <c r="L256" s="9"/>
    </row>
    <row r="257" spans="2:12" ht="25" customHeight="1">
      <c r="B257" s="9"/>
      <c r="C257" s="9"/>
      <c r="D257" s="9"/>
      <c r="E257" s="9"/>
      <c r="F257" s="9"/>
      <c r="H257" s="9"/>
      <c r="I257" s="9"/>
      <c r="J257" s="9"/>
      <c r="K257" s="9"/>
      <c r="L257" s="9"/>
    </row>
    <row r="258" spans="2:12" ht="25" customHeight="1">
      <c r="B258" s="9"/>
      <c r="C258" s="9"/>
      <c r="D258" s="9"/>
      <c r="E258" s="9"/>
      <c r="F258" s="9"/>
      <c r="H258" s="9"/>
      <c r="I258" s="9"/>
      <c r="J258" s="9"/>
      <c r="K258" s="9"/>
      <c r="L258" s="9"/>
    </row>
    <row r="259" spans="2:12" ht="25" customHeight="1">
      <c r="B259" s="9"/>
      <c r="C259" s="9"/>
      <c r="D259" s="9"/>
      <c r="E259" s="9"/>
      <c r="F259" s="9"/>
      <c r="H259" s="9"/>
      <c r="I259" s="9"/>
      <c r="J259" s="9"/>
      <c r="K259" s="9"/>
      <c r="L259" s="9"/>
    </row>
    <row r="260" spans="2:12" ht="25" customHeight="1">
      <c r="B260" s="9"/>
      <c r="C260" s="9"/>
      <c r="D260" s="9"/>
      <c r="E260" s="9"/>
      <c r="F260" s="9"/>
      <c r="H260" s="9"/>
      <c r="I260" s="9"/>
      <c r="J260" s="9"/>
      <c r="K260" s="9"/>
      <c r="L260" s="9"/>
    </row>
    <row r="261" spans="2:12" ht="25" customHeight="1">
      <c r="B261" s="9"/>
      <c r="C261" s="9"/>
      <c r="D261" s="9"/>
      <c r="E261" s="9"/>
      <c r="F261" s="9"/>
      <c r="H261" s="9"/>
      <c r="I261" s="9"/>
      <c r="J261" s="9"/>
      <c r="K261" s="9"/>
      <c r="L261" s="9"/>
    </row>
    <row r="262" spans="2:12" ht="25" customHeight="1">
      <c r="B262" s="9"/>
      <c r="C262" s="9"/>
      <c r="D262" s="9"/>
      <c r="E262" s="9"/>
      <c r="F262" s="9"/>
      <c r="H262" s="9"/>
      <c r="I262" s="9"/>
      <c r="J262" s="9"/>
      <c r="K262" s="9"/>
      <c r="L262" s="9"/>
    </row>
    <row r="263" spans="2:12" ht="25" customHeight="1">
      <c r="B263" s="9"/>
      <c r="C263" s="9"/>
      <c r="D263" s="9"/>
      <c r="E263" s="9"/>
      <c r="F263" s="9"/>
      <c r="H263" s="9"/>
      <c r="I263" s="9"/>
      <c r="J263" s="9"/>
      <c r="K263" s="9"/>
      <c r="L263" s="9"/>
    </row>
    <row r="264" spans="2:12" ht="25" customHeight="1">
      <c r="B264" s="9"/>
      <c r="C264" s="9"/>
      <c r="D264" s="9"/>
      <c r="E264" s="9"/>
      <c r="F264" s="9"/>
      <c r="H264" s="9"/>
      <c r="I264" s="9"/>
      <c r="J264" s="9"/>
      <c r="K264" s="9"/>
      <c r="L264" s="9"/>
    </row>
    <row r="265" spans="2:12" ht="25" customHeight="1">
      <c r="B265" s="9"/>
      <c r="C265" s="9"/>
      <c r="D265" s="9"/>
      <c r="E265" s="9"/>
      <c r="F265" s="9"/>
      <c r="H265" s="9"/>
      <c r="I265" s="9"/>
      <c r="J265" s="9"/>
      <c r="K265" s="9"/>
      <c r="L265" s="9"/>
    </row>
    <row r="266" spans="2:12" ht="25" customHeight="1">
      <c r="B266" s="9"/>
      <c r="C266" s="9"/>
      <c r="D266" s="9"/>
      <c r="E266" s="9"/>
      <c r="F266" s="9"/>
      <c r="H266" s="9"/>
      <c r="I266" s="9"/>
      <c r="J266" s="9"/>
      <c r="K266" s="9"/>
      <c r="L266" s="9"/>
    </row>
    <row r="267" spans="2:12" ht="25" customHeight="1">
      <c r="B267" s="9"/>
      <c r="C267" s="9"/>
      <c r="D267" s="9"/>
      <c r="E267" s="9"/>
      <c r="F267" s="9"/>
      <c r="H267" s="9"/>
      <c r="I267" s="9"/>
      <c r="J267" s="9"/>
      <c r="K267" s="9"/>
      <c r="L267" s="9"/>
    </row>
    <row r="268" spans="2:12" ht="25" customHeight="1">
      <c r="B268" s="9"/>
      <c r="C268" s="9"/>
      <c r="D268" s="9"/>
      <c r="E268" s="9"/>
      <c r="F268" s="9"/>
      <c r="H268" s="9"/>
      <c r="I268" s="9"/>
      <c r="J268" s="9"/>
      <c r="K268" s="9"/>
      <c r="L268" s="9"/>
    </row>
    <row r="269" spans="2:12" ht="25" customHeight="1">
      <c r="B269" s="9"/>
      <c r="C269" s="9"/>
      <c r="D269" s="9"/>
      <c r="E269" s="9"/>
      <c r="F269" s="9"/>
      <c r="H269" s="9"/>
      <c r="I269" s="9"/>
      <c r="J269" s="9"/>
      <c r="K269" s="9"/>
      <c r="L269" s="9"/>
    </row>
    <row r="270" spans="2:12" ht="25" customHeight="1">
      <c r="B270" s="9"/>
      <c r="C270" s="9"/>
      <c r="D270" s="9"/>
      <c r="E270" s="9"/>
      <c r="F270" s="9"/>
      <c r="H270" s="9"/>
      <c r="I270" s="9"/>
      <c r="J270" s="9"/>
      <c r="K270" s="9"/>
      <c r="L270" s="9"/>
    </row>
    <row r="271" spans="2:12" ht="25" customHeight="1">
      <c r="B271" s="9"/>
      <c r="C271" s="9"/>
      <c r="D271" s="9"/>
      <c r="E271" s="9"/>
      <c r="F271" s="9"/>
      <c r="H271" s="9"/>
      <c r="I271" s="9"/>
      <c r="J271" s="9"/>
      <c r="K271" s="9"/>
      <c r="L271" s="9"/>
    </row>
    <row r="272" spans="2:12" ht="25" customHeight="1">
      <c r="B272" s="9"/>
      <c r="C272" s="9"/>
      <c r="D272" s="9"/>
      <c r="E272" s="9"/>
      <c r="F272" s="9"/>
      <c r="H272" s="9"/>
      <c r="I272" s="9"/>
      <c r="J272" s="9"/>
      <c r="K272" s="9"/>
      <c r="L272" s="9"/>
    </row>
    <row r="273" spans="2:12" ht="25" customHeight="1">
      <c r="B273" s="9"/>
      <c r="C273" s="9"/>
      <c r="D273" s="9"/>
      <c r="E273" s="9"/>
      <c r="F273" s="9"/>
      <c r="H273" s="9"/>
      <c r="I273" s="9"/>
      <c r="J273" s="9"/>
      <c r="K273" s="9"/>
      <c r="L273" s="9"/>
    </row>
    <row r="274" spans="2:12" ht="25" customHeight="1">
      <c r="B274" s="9"/>
      <c r="C274" s="9"/>
      <c r="D274" s="9"/>
      <c r="E274" s="9"/>
      <c r="F274" s="9"/>
      <c r="H274" s="9"/>
      <c r="I274" s="9"/>
      <c r="J274" s="9"/>
      <c r="K274" s="9"/>
      <c r="L274" s="9"/>
    </row>
    <row r="275" spans="2:12" ht="25" customHeight="1">
      <c r="B275" s="9"/>
      <c r="C275" s="9"/>
      <c r="D275" s="9"/>
      <c r="E275" s="9"/>
      <c r="F275" s="9"/>
      <c r="H275" s="9"/>
      <c r="I275" s="9"/>
      <c r="J275" s="9"/>
      <c r="K275" s="9"/>
      <c r="L275" s="9"/>
    </row>
    <row r="276" spans="2:12" ht="25" customHeight="1">
      <c r="B276" s="9"/>
      <c r="C276" s="9"/>
      <c r="D276" s="9"/>
      <c r="E276" s="9"/>
      <c r="F276" s="9"/>
      <c r="H276" s="9"/>
      <c r="I276" s="9"/>
      <c r="J276" s="9"/>
      <c r="K276" s="9"/>
      <c r="L276" s="9"/>
    </row>
    <row r="277" spans="2:12" ht="25" customHeight="1">
      <c r="B277" s="9"/>
      <c r="C277" s="9"/>
      <c r="D277" s="9"/>
      <c r="E277" s="9"/>
      <c r="F277" s="9"/>
      <c r="H277" s="9"/>
      <c r="I277" s="9"/>
      <c r="J277" s="9"/>
      <c r="K277" s="9"/>
      <c r="L277" s="9"/>
    </row>
    <row r="278" spans="2:12" ht="25" customHeight="1">
      <c r="B278" s="9"/>
      <c r="C278" s="9"/>
      <c r="D278" s="9"/>
      <c r="E278" s="9"/>
      <c r="F278" s="9"/>
      <c r="H278" s="9"/>
      <c r="I278" s="9"/>
      <c r="J278" s="9"/>
      <c r="K278" s="9"/>
      <c r="L278" s="9"/>
    </row>
    <row r="279" spans="2:12" ht="25" customHeight="1">
      <c r="B279" s="9"/>
      <c r="C279" s="9"/>
      <c r="D279" s="9"/>
      <c r="E279" s="9"/>
      <c r="F279" s="9"/>
      <c r="H279" s="9"/>
      <c r="I279" s="9"/>
      <c r="J279" s="9"/>
      <c r="K279" s="9"/>
      <c r="L279" s="9"/>
    </row>
    <row r="280" spans="2:12" ht="25" customHeight="1">
      <c r="B280" s="9"/>
      <c r="C280" s="9"/>
      <c r="D280" s="9"/>
      <c r="E280" s="9"/>
      <c r="F280" s="9"/>
      <c r="H280" s="9"/>
      <c r="I280" s="9"/>
      <c r="J280" s="9"/>
      <c r="K280" s="9"/>
      <c r="L280" s="9"/>
    </row>
    <row r="281" spans="2:12" ht="25" customHeight="1">
      <c r="B281" s="9"/>
      <c r="C281" s="9"/>
      <c r="D281" s="9"/>
      <c r="E281" s="9"/>
      <c r="F281" s="9"/>
      <c r="H281" s="9"/>
      <c r="I281" s="9"/>
      <c r="J281" s="9"/>
      <c r="K281" s="9"/>
      <c r="L281" s="9"/>
    </row>
    <row r="282" spans="2:12" ht="25" customHeight="1">
      <c r="B282" s="9"/>
      <c r="C282" s="9"/>
      <c r="D282" s="9"/>
      <c r="E282" s="9"/>
      <c r="F282" s="9"/>
      <c r="H282" s="9"/>
      <c r="I282" s="9"/>
      <c r="J282" s="9"/>
      <c r="K282" s="9"/>
      <c r="L282" s="9"/>
    </row>
    <row r="283" spans="2:12" ht="25" customHeight="1">
      <c r="B283" s="9"/>
      <c r="C283" s="9"/>
      <c r="D283" s="9"/>
      <c r="E283" s="9"/>
      <c r="F283" s="9"/>
      <c r="H283" s="9"/>
      <c r="I283" s="9"/>
      <c r="J283" s="9"/>
      <c r="K283" s="9"/>
      <c r="L283" s="9"/>
    </row>
    <row r="284" spans="2:12" ht="25" customHeight="1">
      <c r="B284" s="9"/>
      <c r="C284" s="9"/>
      <c r="D284" s="9"/>
      <c r="E284" s="9"/>
      <c r="F284" s="9"/>
      <c r="H284" s="9"/>
      <c r="I284" s="9"/>
      <c r="J284" s="9"/>
      <c r="K284" s="9"/>
      <c r="L284" s="9"/>
    </row>
    <row r="285" spans="2:12" ht="25" customHeight="1">
      <c r="B285" s="9"/>
      <c r="C285" s="9"/>
      <c r="D285" s="9"/>
      <c r="E285" s="9"/>
      <c r="F285" s="9"/>
      <c r="H285" s="9"/>
      <c r="I285" s="9"/>
      <c r="J285" s="9"/>
      <c r="K285" s="9"/>
      <c r="L285" s="9"/>
    </row>
    <row r="286" spans="2:12" ht="25" customHeight="1">
      <c r="B286" s="9"/>
      <c r="C286" s="9"/>
      <c r="D286" s="9"/>
      <c r="E286" s="9"/>
      <c r="F286" s="9"/>
      <c r="H286" s="9"/>
      <c r="I286" s="9"/>
      <c r="J286" s="9"/>
      <c r="K286" s="9"/>
      <c r="L286" s="9"/>
    </row>
    <row r="287" spans="2:12" ht="25" customHeight="1">
      <c r="B287" s="9"/>
      <c r="C287" s="9"/>
      <c r="D287" s="9"/>
      <c r="E287" s="9"/>
      <c r="F287" s="9"/>
      <c r="H287" s="9"/>
      <c r="I287" s="9"/>
      <c r="J287" s="9"/>
      <c r="K287" s="9"/>
      <c r="L287" s="9"/>
    </row>
    <row r="288" spans="2:12" ht="25" customHeight="1">
      <c r="B288" s="9"/>
      <c r="C288" s="9"/>
      <c r="D288" s="9"/>
      <c r="E288" s="9"/>
      <c r="F288" s="9"/>
      <c r="H288" s="9"/>
      <c r="I288" s="9"/>
      <c r="J288" s="9"/>
      <c r="K288" s="9"/>
      <c r="L288" s="9"/>
    </row>
    <row r="289" spans="2:12" ht="25" customHeight="1">
      <c r="B289" s="9"/>
      <c r="C289" s="9"/>
      <c r="D289" s="9"/>
      <c r="E289" s="9"/>
      <c r="F289" s="9"/>
      <c r="H289" s="9"/>
      <c r="I289" s="9"/>
      <c r="J289" s="9"/>
      <c r="K289" s="9"/>
      <c r="L289" s="9"/>
    </row>
    <row r="290" spans="2:12" ht="25" customHeight="1">
      <c r="B290" s="9"/>
      <c r="C290" s="9"/>
      <c r="D290" s="9"/>
      <c r="E290" s="9"/>
      <c r="F290" s="9"/>
      <c r="H290" s="9"/>
      <c r="I290" s="9"/>
      <c r="J290" s="9"/>
      <c r="K290" s="9"/>
      <c r="L290" s="9"/>
    </row>
    <row r="291" spans="2:12" ht="25" customHeight="1">
      <c r="B291" s="9"/>
      <c r="C291" s="9"/>
      <c r="D291" s="9"/>
      <c r="E291" s="9"/>
      <c r="F291" s="9"/>
      <c r="H291" s="9"/>
      <c r="I291" s="9"/>
      <c r="J291" s="9"/>
      <c r="K291" s="9"/>
      <c r="L291" s="9"/>
    </row>
    <row r="292" spans="2:12" ht="25" customHeight="1">
      <c r="B292" s="9"/>
      <c r="C292" s="9"/>
      <c r="D292" s="9"/>
      <c r="E292" s="9"/>
      <c r="F292" s="9"/>
      <c r="H292" s="9"/>
      <c r="I292" s="9"/>
      <c r="J292" s="9"/>
      <c r="K292" s="9"/>
      <c r="L292" s="9"/>
    </row>
    <row r="293" spans="2:12" ht="25" customHeight="1">
      <c r="B293" s="9"/>
      <c r="C293" s="9"/>
      <c r="D293" s="9"/>
      <c r="E293" s="9"/>
      <c r="F293" s="9"/>
      <c r="H293" s="9"/>
      <c r="I293" s="9"/>
      <c r="J293" s="9"/>
      <c r="K293" s="9"/>
      <c r="L293" s="9"/>
    </row>
    <row r="294" spans="2:12" ht="25" customHeight="1">
      <c r="B294" s="9"/>
      <c r="C294" s="9"/>
      <c r="D294" s="9"/>
      <c r="E294" s="9"/>
      <c r="F294" s="9"/>
      <c r="H294" s="9"/>
      <c r="I294" s="9"/>
      <c r="J294" s="9"/>
      <c r="K294" s="9"/>
      <c r="L294" s="9"/>
    </row>
    <row r="295" spans="2:12" ht="25" customHeight="1">
      <c r="B295" s="9"/>
      <c r="C295" s="9"/>
      <c r="D295" s="9"/>
      <c r="E295" s="9"/>
      <c r="F295" s="9"/>
      <c r="H295" s="9"/>
      <c r="I295" s="9"/>
      <c r="J295" s="9"/>
      <c r="K295" s="9"/>
      <c r="L295" s="9"/>
    </row>
    <row r="296" spans="2:12" ht="25" customHeight="1">
      <c r="B296" s="9"/>
      <c r="C296" s="9"/>
      <c r="D296" s="9"/>
      <c r="E296" s="9"/>
      <c r="F296" s="9"/>
      <c r="H296" s="9"/>
      <c r="I296" s="9"/>
      <c r="J296" s="9"/>
      <c r="K296" s="9"/>
      <c r="L296" s="9"/>
    </row>
    <row r="297" spans="2:12" ht="25" customHeight="1">
      <c r="B297" s="9"/>
      <c r="C297" s="9"/>
      <c r="D297" s="9"/>
      <c r="E297" s="9"/>
      <c r="F297" s="9"/>
      <c r="H297" s="9"/>
      <c r="I297" s="9"/>
      <c r="J297" s="9"/>
      <c r="K297" s="9"/>
      <c r="L297" s="9"/>
    </row>
    <row r="298" spans="2:12" ht="25" customHeight="1">
      <c r="B298" s="9"/>
      <c r="C298" s="9"/>
      <c r="D298" s="9"/>
      <c r="E298" s="9"/>
      <c r="F298" s="9"/>
      <c r="H298" s="9"/>
      <c r="I298" s="9"/>
      <c r="J298" s="9"/>
      <c r="K298" s="9"/>
      <c r="L298" s="9"/>
    </row>
    <row r="299" spans="2:12" ht="25" customHeight="1">
      <c r="B299" s="9"/>
      <c r="C299" s="9"/>
      <c r="D299" s="9"/>
      <c r="E299" s="9"/>
      <c r="F299" s="9"/>
      <c r="H299" s="9"/>
      <c r="I299" s="9"/>
      <c r="J299" s="9"/>
      <c r="K299" s="9"/>
      <c r="L299" s="9"/>
    </row>
    <row r="300" spans="2:12" ht="25" customHeight="1">
      <c r="B300" s="9"/>
      <c r="C300" s="9"/>
      <c r="D300" s="9"/>
      <c r="E300" s="9"/>
      <c r="F300" s="9"/>
      <c r="H300" s="9"/>
      <c r="I300" s="9"/>
      <c r="J300" s="9"/>
      <c r="K300" s="9"/>
      <c r="L300" s="9"/>
    </row>
    <row r="301" spans="2:12" ht="25" customHeight="1">
      <c r="B301" s="9"/>
      <c r="C301" s="9"/>
      <c r="D301" s="9"/>
      <c r="E301" s="9"/>
      <c r="F301" s="9"/>
      <c r="H301" s="9"/>
      <c r="I301" s="9"/>
      <c r="J301" s="9"/>
      <c r="K301" s="9"/>
      <c r="L301" s="9"/>
    </row>
    <row r="302" spans="2:12" ht="25" customHeight="1">
      <c r="B302" s="9"/>
      <c r="C302" s="9"/>
      <c r="D302" s="9"/>
      <c r="E302" s="9"/>
      <c r="F302" s="9"/>
      <c r="H302" s="9"/>
      <c r="I302" s="9"/>
      <c r="J302" s="9"/>
      <c r="K302" s="9"/>
      <c r="L302" s="9"/>
    </row>
    <row r="303" spans="2:12" ht="25" customHeight="1">
      <c r="B303" s="9"/>
      <c r="C303" s="9"/>
      <c r="D303" s="9"/>
      <c r="E303" s="9"/>
      <c r="F303" s="9"/>
      <c r="H303" s="9"/>
      <c r="I303" s="9"/>
      <c r="J303" s="9"/>
      <c r="K303" s="9"/>
      <c r="L303" s="9"/>
    </row>
    <row r="304" spans="2:12" ht="25" customHeight="1">
      <c r="B304" s="9"/>
      <c r="C304" s="9"/>
      <c r="D304" s="9"/>
      <c r="E304" s="9"/>
      <c r="F304" s="9"/>
      <c r="H304" s="9"/>
      <c r="I304" s="9"/>
      <c r="J304" s="9"/>
      <c r="K304" s="9"/>
      <c r="L304" s="9"/>
    </row>
    <row r="305" spans="2:12" ht="25" customHeight="1">
      <c r="B305" s="9"/>
      <c r="C305" s="9"/>
      <c r="D305" s="9"/>
      <c r="E305" s="9"/>
      <c r="F305" s="9"/>
      <c r="H305" s="9"/>
      <c r="I305" s="9"/>
      <c r="J305" s="9"/>
      <c r="K305" s="9"/>
      <c r="L305" s="9"/>
    </row>
    <row r="306" spans="2:12" ht="25" customHeight="1">
      <c r="B306" s="9"/>
      <c r="C306" s="9"/>
      <c r="D306" s="9"/>
      <c r="E306" s="9"/>
      <c r="F306" s="9"/>
      <c r="H306" s="9"/>
      <c r="I306" s="9"/>
      <c r="J306" s="9"/>
      <c r="K306" s="9"/>
      <c r="L306" s="9"/>
    </row>
    <row r="307" spans="2:12" ht="25" customHeight="1">
      <c r="B307" s="9"/>
      <c r="C307" s="9"/>
      <c r="D307" s="9"/>
      <c r="E307" s="9"/>
      <c r="F307" s="9"/>
      <c r="H307" s="9"/>
      <c r="I307" s="9"/>
      <c r="J307" s="9"/>
      <c r="K307" s="9"/>
      <c r="L307" s="9"/>
    </row>
    <row r="308" spans="2:12" ht="25" customHeight="1">
      <c r="B308" s="9"/>
      <c r="C308" s="9"/>
      <c r="D308" s="9"/>
      <c r="E308" s="9"/>
      <c r="F308" s="9"/>
      <c r="H308" s="9"/>
      <c r="I308" s="9"/>
      <c r="J308" s="9"/>
      <c r="K308" s="9"/>
      <c r="L308" s="9"/>
    </row>
    <row r="309" spans="2:12" ht="25" customHeight="1">
      <c r="B309" s="9"/>
      <c r="C309" s="9"/>
      <c r="D309" s="9"/>
      <c r="E309" s="9"/>
      <c r="F309" s="9"/>
      <c r="H309" s="9"/>
      <c r="I309" s="9"/>
      <c r="J309" s="9"/>
      <c r="K309" s="9"/>
      <c r="L309" s="9"/>
    </row>
    <row r="310" spans="2:12" ht="25" customHeight="1">
      <c r="B310" s="9"/>
      <c r="C310" s="9"/>
      <c r="D310" s="9"/>
      <c r="E310" s="9"/>
      <c r="F310" s="9"/>
      <c r="H310" s="9"/>
      <c r="I310" s="9"/>
      <c r="J310" s="9"/>
      <c r="K310" s="9"/>
      <c r="L310" s="9"/>
    </row>
    <row r="311" spans="2:12" ht="25" customHeight="1">
      <c r="B311" s="9"/>
      <c r="C311" s="9"/>
      <c r="D311" s="9"/>
      <c r="E311" s="9"/>
      <c r="F311" s="9"/>
      <c r="H311" s="9"/>
      <c r="I311" s="9"/>
      <c r="J311" s="9"/>
      <c r="K311" s="9"/>
      <c r="L311" s="9"/>
    </row>
    <row r="312" spans="2:12" ht="25" customHeight="1">
      <c r="B312" s="9"/>
      <c r="C312" s="9"/>
      <c r="D312" s="9"/>
      <c r="E312" s="9"/>
      <c r="F312" s="9"/>
      <c r="H312" s="9"/>
      <c r="I312" s="9"/>
      <c r="J312" s="9"/>
      <c r="K312" s="9"/>
      <c r="L312" s="9"/>
    </row>
    <row r="313" spans="2:12" ht="25" customHeight="1">
      <c r="B313" s="9"/>
      <c r="C313" s="9"/>
      <c r="D313" s="9"/>
      <c r="E313" s="9"/>
      <c r="F313" s="9"/>
      <c r="H313" s="9"/>
      <c r="I313" s="9"/>
      <c r="J313" s="9"/>
      <c r="K313" s="9"/>
      <c r="L313" s="9"/>
    </row>
    <row r="314" spans="2:12" ht="25" customHeight="1">
      <c r="B314" s="9"/>
      <c r="C314" s="9"/>
      <c r="D314" s="9"/>
      <c r="E314" s="9"/>
      <c r="F314" s="9"/>
      <c r="H314" s="9"/>
      <c r="I314" s="9"/>
      <c r="J314" s="9"/>
      <c r="K314" s="9"/>
      <c r="L314" s="9"/>
    </row>
    <row r="315" spans="2:12" ht="25" customHeight="1">
      <c r="B315" s="9"/>
      <c r="C315" s="9"/>
      <c r="D315" s="9"/>
      <c r="E315" s="9"/>
      <c r="F315" s="9"/>
      <c r="H315" s="9"/>
      <c r="I315" s="9"/>
      <c r="J315" s="9"/>
      <c r="K315" s="9"/>
      <c r="L315" s="9"/>
    </row>
    <row r="316" spans="2:12" ht="25" customHeight="1">
      <c r="B316" s="9"/>
      <c r="C316" s="9"/>
      <c r="D316" s="9"/>
      <c r="E316" s="9"/>
      <c r="F316" s="9"/>
      <c r="H316" s="9"/>
      <c r="I316" s="9"/>
      <c r="J316" s="9"/>
      <c r="K316" s="9"/>
      <c r="L316" s="9"/>
    </row>
    <row r="317" spans="2:12" ht="25" customHeight="1">
      <c r="B317" s="9"/>
      <c r="C317" s="9"/>
      <c r="D317" s="9"/>
      <c r="E317" s="9"/>
      <c r="F317" s="9"/>
      <c r="H317" s="9"/>
      <c r="I317" s="9"/>
      <c r="J317" s="9"/>
      <c r="K317" s="9"/>
      <c r="L317" s="9"/>
    </row>
    <row r="318" spans="2:12" ht="25" customHeight="1">
      <c r="B318" s="9"/>
      <c r="C318" s="9"/>
      <c r="D318" s="9"/>
      <c r="E318" s="9"/>
      <c r="F318" s="9"/>
      <c r="H318" s="9"/>
      <c r="I318" s="9"/>
      <c r="J318" s="9"/>
      <c r="K318" s="9"/>
      <c r="L318" s="9"/>
    </row>
    <row r="319" spans="2:12" ht="25" customHeight="1">
      <c r="B319" s="9"/>
      <c r="C319" s="9"/>
      <c r="D319" s="9"/>
      <c r="E319" s="9"/>
      <c r="F319" s="9"/>
      <c r="H319" s="9"/>
      <c r="I319" s="9"/>
      <c r="J319" s="9"/>
      <c r="K319" s="9"/>
      <c r="L319" s="9"/>
    </row>
    <row r="320" spans="2:12" ht="25" customHeight="1">
      <c r="B320" s="9"/>
      <c r="C320" s="9"/>
      <c r="D320" s="9"/>
      <c r="E320" s="9"/>
      <c r="F320" s="9"/>
      <c r="H320" s="9"/>
      <c r="I320" s="9"/>
      <c r="J320" s="9"/>
      <c r="K320" s="9"/>
      <c r="L320" s="9"/>
    </row>
    <row r="321" spans="2:12" ht="25" customHeight="1">
      <c r="B321" s="9"/>
      <c r="C321" s="9"/>
      <c r="D321" s="9"/>
      <c r="E321" s="9"/>
      <c r="F321" s="9"/>
      <c r="H321" s="9"/>
      <c r="I321" s="9"/>
      <c r="J321" s="9"/>
      <c r="K321" s="9"/>
      <c r="L321" s="9"/>
    </row>
    <row r="322" spans="2:12" ht="25" customHeight="1">
      <c r="B322" s="9"/>
      <c r="C322" s="9"/>
      <c r="D322" s="9"/>
      <c r="E322" s="9"/>
      <c r="F322" s="9"/>
      <c r="H322" s="9"/>
      <c r="I322" s="9"/>
      <c r="J322" s="9"/>
      <c r="K322" s="9"/>
      <c r="L322" s="9"/>
    </row>
    <row r="323" spans="2:12" ht="25" customHeight="1">
      <c r="B323" s="9"/>
      <c r="C323" s="9"/>
      <c r="D323" s="9"/>
      <c r="E323" s="9"/>
      <c r="F323" s="9"/>
      <c r="H323" s="9"/>
      <c r="I323" s="9"/>
      <c r="J323" s="9"/>
      <c r="K323" s="9"/>
      <c r="L323" s="9"/>
    </row>
    <row r="324" spans="2:12" ht="25" customHeight="1">
      <c r="B324" s="9"/>
      <c r="C324" s="9"/>
      <c r="D324" s="9"/>
      <c r="E324" s="9"/>
      <c r="F324" s="9"/>
      <c r="H324" s="9"/>
      <c r="I324" s="9"/>
      <c r="J324" s="9"/>
      <c r="K324" s="9"/>
      <c r="L324" s="9"/>
    </row>
    <row r="325" spans="2:12" ht="25" customHeight="1">
      <c r="B325" s="9"/>
      <c r="C325" s="9"/>
      <c r="D325" s="9"/>
      <c r="E325" s="9"/>
      <c r="F325" s="9"/>
      <c r="H325" s="9"/>
      <c r="I325" s="9"/>
      <c r="J325" s="9"/>
      <c r="K325" s="9"/>
      <c r="L325" s="9"/>
    </row>
    <row r="326" spans="2:12" ht="25" customHeight="1">
      <c r="B326" s="9"/>
      <c r="C326" s="9"/>
      <c r="D326" s="9"/>
      <c r="E326" s="9"/>
      <c r="F326" s="9"/>
      <c r="H326" s="9"/>
      <c r="I326" s="9"/>
      <c r="J326" s="9"/>
      <c r="K326" s="9"/>
      <c r="L326" s="9"/>
    </row>
    <row r="327" spans="2:12" ht="25" customHeight="1">
      <c r="B327" s="9"/>
      <c r="C327" s="9"/>
      <c r="D327" s="9"/>
      <c r="E327" s="9"/>
      <c r="F327" s="9"/>
      <c r="H327" s="9"/>
      <c r="I327" s="9"/>
      <c r="J327" s="9"/>
      <c r="K327" s="9"/>
      <c r="L327" s="9"/>
    </row>
    <row r="328" spans="2:12" ht="25" customHeight="1">
      <c r="B328" s="9"/>
      <c r="C328" s="9"/>
      <c r="D328" s="9"/>
      <c r="E328" s="9"/>
      <c r="F328" s="9"/>
      <c r="H328" s="9"/>
      <c r="I328" s="9"/>
      <c r="J328" s="9"/>
      <c r="K328" s="9"/>
      <c r="L328" s="9"/>
    </row>
    <row r="329" spans="2:12" ht="25" customHeight="1">
      <c r="B329" s="9"/>
      <c r="C329" s="9"/>
      <c r="D329" s="9"/>
      <c r="E329" s="9"/>
      <c r="F329" s="9"/>
      <c r="H329" s="9"/>
      <c r="I329" s="9"/>
      <c r="J329" s="9"/>
      <c r="K329" s="9"/>
      <c r="L329" s="9"/>
    </row>
    <row r="330" spans="2:12" ht="25" customHeight="1">
      <c r="B330" s="9"/>
      <c r="C330" s="9"/>
      <c r="D330" s="9"/>
      <c r="E330" s="9"/>
      <c r="F330" s="9"/>
      <c r="H330" s="9"/>
      <c r="I330" s="9"/>
      <c r="J330" s="9"/>
      <c r="K330" s="9"/>
      <c r="L330" s="9"/>
    </row>
    <row r="331" spans="2:12" ht="25" customHeight="1">
      <c r="B331" s="9"/>
      <c r="C331" s="9"/>
      <c r="D331" s="9"/>
      <c r="E331" s="9"/>
      <c r="F331" s="9"/>
      <c r="H331" s="9"/>
      <c r="I331" s="9"/>
      <c r="J331" s="9"/>
      <c r="K331" s="9"/>
      <c r="L331" s="9"/>
    </row>
    <row r="332" spans="2:12" ht="25" customHeight="1">
      <c r="B332" s="9"/>
      <c r="C332" s="9"/>
      <c r="D332" s="9"/>
      <c r="E332" s="9"/>
      <c r="F332" s="9"/>
      <c r="H332" s="9"/>
      <c r="I332" s="9"/>
      <c r="J332" s="9"/>
      <c r="K332" s="9"/>
      <c r="L332" s="9"/>
    </row>
    <row r="333" spans="2:12" ht="25" customHeight="1">
      <c r="B333" s="9"/>
      <c r="C333" s="9"/>
      <c r="D333" s="9"/>
      <c r="E333" s="9"/>
      <c r="F333" s="9"/>
      <c r="H333" s="9"/>
      <c r="I333" s="9"/>
      <c r="J333" s="9"/>
      <c r="K333" s="9"/>
      <c r="L333" s="9"/>
    </row>
    <row r="334" spans="2:12" ht="25" customHeight="1">
      <c r="B334" s="9"/>
      <c r="C334" s="9"/>
      <c r="D334" s="9"/>
      <c r="E334" s="9"/>
      <c r="F334" s="9"/>
      <c r="H334" s="9"/>
      <c r="I334" s="9"/>
      <c r="J334" s="9"/>
      <c r="K334" s="9"/>
      <c r="L334" s="9"/>
    </row>
    <row r="335" spans="2:12" ht="25" customHeight="1">
      <c r="B335" s="9"/>
      <c r="C335" s="9"/>
      <c r="D335" s="9"/>
      <c r="E335" s="9"/>
      <c r="F335" s="9"/>
      <c r="H335" s="9"/>
      <c r="I335" s="9"/>
      <c r="J335" s="9"/>
      <c r="K335" s="9"/>
      <c r="L335" s="9"/>
    </row>
    <row r="336" spans="2:12" ht="25" customHeight="1">
      <c r="B336" s="9"/>
      <c r="C336" s="9"/>
      <c r="D336" s="9"/>
      <c r="E336" s="9"/>
      <c r="F336" s="9"/>
      <c r="H336" s="9"/>
      <c r="I336" s="9"/>
      <c r="J336" s="9"/>
      <c r="K336" s="9"/>
      <c r="L336" s="9"/>
    </row>
    <row r="337" spans="2:12" ht="25" customHeight="1">
      <c r="B337" s="9"/>
      <c r="C337" s="9"/>
      <c r="D337" s="9"/>
      <c r="E337" s="9"/>
      <c r="F337" s="9"/>
      <c r="H337" s="9"/>
      <c r="I337" s="9"/>
      <c r="J337" s="9"/>
      <c r="K337" s="9"/>
      <c r="L337" s="9"/>
    </row>
    <row r="338" spans="2:12" ht="25" customHeight="1">
      <c r="B338" s="9"/>
      <c r="C338" s="9"/>
      <c r="D338" s="9"/>
      <c r="E338" s="9"/>
      <c r="F338" s="9"/>
      <c r="H338" s="9"/>
      <c r="I338" s="9"/>
      <c r="J338" s="9"/>
      <c r="K338" s="9"/>
      <c r="L338" s="9"/>
    </row>
    <row r="339" spans="2:12" ht="25" customHeight="1">
      <c r="B339" s="9"/>
      <c r="C339" s="9"/>
      <c r="D339" s="9"/>
      <c r="E339" s="9"/>
      <c r="F339" s="9"/>
      <c r="H339" s="9"/>
      <c r="I339" s="9"/>
      <c r="J339" s="9"/>
      <c r="K339" s="9"/>
      <c r="L339" s="9"/>
    </row>
    <row r="340" spans="2:12" ht="25" customHeight="1">
      <c r="B340" s="9"/>
      <c r="C340" s="9"/>
      <c r="D340" s="9"/>
      <c r="E340" s="9"/>
      <c r="F340" s="9"/>
      <c r="H340" s="9"/>
      <c r="I340" s="9"/>
      <c r="J340" s="9"/>
      <c r="K340" s="9"/>
      <c r="L340" s="9"/>
    </row>
    <row r="341" spans="2:12" ht="25" customHeight="1">
      <c r="B341" s="9"/>
      <c r="C341" s="9"/>
      <c r="D341" s="9"/>
      <c r="E341" s="9"/>
      <c r="F341" s="9"/>
      <c r="H341" s="9"/>
      <c r="I341" s="9"/>
      <c r="J341" s="9"/>
      <c r="K341" s="9"/>
      <c r="L341" s="9"/>
    </row>
    <row r="342" spans="2:12" ht="25" customHeight="1">
      <c r="B342" s="9"/>
      <c r="C342" s="9"/>
      <c r="D342" s="9"/>
      <c r="E342" s="9"/>
      <c r="F342" s="9"/>
      <c r="H342" s="9"/>
      <c r="I342" s="9"/>
      <c r="J342" s="9"/>
      <c r="K342" s="9"/>
      <c r="L342" s="9"/>
    </row>
    <row r="343" spans="2:12" ht="25" customHeight="1">
      <c r="B343" s="9"/>
      <c r="C343" s="9"/>
      <c r="D343" s="9"/>
      <c r="E343" s="9"/>
      <c r="F343" s="9"/>
      <c r="H343" s="9"/>
      <c r="I343" s="9"/>
      <c r="J343" s="9"/>
      <c r="K343" s="9"/>
      <c r="L343" s="9"/>
    </row>
    <row r="344" spans="2:12" ht="25" customHeight="1">
      <c r="B344" s="9"/>
      <c r="C344" s="9"/>
      <c r="D344" s="9"/>
      <c r="E344" s="9"/>
      <c r="F344" s="9"/>
      <c r="H344" s="9"/>
      <c r="I344" s="9"/>
      <c r="J344" s="9"/>
      <c r="K344" s="9"/>
      <c r="L344" s="9"/>
    </row>
    <row r="345" spans="2:12" ht="25" customHeight="1">
      <c r="B345" s="9"/>
      <c r="C345" s="9"/>
      <c r="D345" s="9"/>
      <c r="E345" s="9"/>
      <c r="F345" s="9"/>
      <c r="H345" s="9"/>
      <c r="I345" s="9"/>
      <c r="J345" s="9"/>
      <c r="K345" s="9"/>
      <c r="L345" s="9"/>
    </row>
    <row r="346" spans="2:12" ht="25" customHeight="1">
      <c r="B346" s="9"/>
      <c r="C346" s="9"/>
      <c r="D346" s="9"/>
      <c r="E346" s="9"/>
      <c r="F346" s="9"/>
      <c r="H346" s="9"/>
      <c r="I346" s="9"/>
      <c r="J346" s="9"/>
      <c r="K346" s="9"/>
      <c r="L346" s="9"/>
    </row>
    <row r="347" spans="2:12" ht="25" customHeight="1">
      <c r="B347" s="9"/>
      <c r="C347" s="9"/>
      <c r="D347" s="9"/>
      <c r="E347" s="9"/>
      <c r="F347" s="9"/>
      <c r="H347" s="9"/>
      <c r="I347" s="9"/>
      <c r="J347" s="9"/>
      <c r="K347" s="9"/>
      <c r="L347" s="9"/>
    </row>
    <row r="348" spans="2:12" ht="25" customHeight="1">
      <c r="B348" s="9"/>
      <c r="C348" s="9"/>
      <c r="D348" s="9"/>
      <c r="E348" s="9"/>
      <c r="F348" s="9"/>
      <c r="H348" s="9"/>
      <c r="I348" s="9"/>
      <c r="J348" s="9"/>
      <c r="K348" s="9"/>
      <c r="L348" s="9"/>
    </row>
    <row r="349" spans="2:12" ht="25" customHeight="1">
      <c r="B349" s="9"/>
      <c r="C349" s="9"/>
      <c r="D349" s="9"/>
      <c r="E349" s="9"/>
      <c r="F349" s="9"/>
      <c r="H349" s="9"/>
      <c r="I349" s="9"/>
      <c r="J349" s="9"/>
      <c r="K349" s="9"/>
      <c r="L349" s="9"/>
    </row>
    <row r="350" spans="2:12" ht="25" customHeight="1">
      <c r="B350" s="9"/>
      <c r="C350" s="9"/>
      <c r="D350" s="9"/>
      <c r="E350" s="9"/>
      <c r="F350" s="9"/>
      <c r="H350" s="9"/>
      <c r="I350" s="9"/>
      <c r="J350" s="9"/>
      <c r="K350" s="9"/>
      <c r="L350" s="9"/>
    </row>
    <row r="351" spans="2:12" ht="25" customHeight="1">
      <c r="B351" s="9"/>
      <c r="C351" s="9"/>
      <c r="D351" s="9"/>
      <c r="E351" s="9"/>
      <c r="F351" s="9"/>
      <c r="H351" s="9"/>
      <c r="I351" s="9"/>
      <c r="J351" s="9"/>
      <c r="K351" s="9"/>
      <c r="L351" s="9"/>
    </row>
    <row r="352" spans="2:12" ht="25" customHeight="1">
      <c r="B352" s="9"/>
      <c r="C352" s="9"/>
      <c r="D352" s="9"/>
      <c r="E352" s="9"/>
      <c r="F352" s="9"/>
      <c r="H352" s="9"/>
      <c r="I352" s="9"/>
      <c r="J352" s="9"/>
      <c r="K352" s="9"/>
      <c r="L352" s="9"/>
    </row>
    <row r="353" spans="2:12" ht="25" customHeight="1">
      <c r="B353" s="9"/>
      <c r="C353" s="9"/>
      <c r="D353" s="9"/>
      <c r="E353" s="9"/>
      <c r="F353" s="9"/>
      <c r="H353" s="9"/>
      <c r="I353" s="9"/>
      <c r="J353" s="9"/>
      <c r="K353" s="9"/>
      <c r="L353" s="9"/>
    </row>
    <row r="354" spans="2:12" ht="25" customHeight="1">
      <c r="B354" s="9"/>
      <c r="C354" s="9"/>
      <c r="D354" s="9"/>
      <c r="E354" s="9"/>
      <c r="F354" s="9"/>
      <c r="H354" s="9"/>
      <c r="I354" s="9"/>
      <c r="J354" s="9"/>
      <c r="K354" s="9"/>
      <c r="L354" s="9"/>
    </row>
    <row r="355" spans="2:12" ht="25" customHeight="1">
      <c r="B355" s="9"/>
      <c r="C355" s="9"/>
      <c r="D355" s="9"/>
      <c r="E355" s="9"/>
      <c r="F355" s="9"/>
      <c r="H355" s="9"/>
      <c r="I355" s="9"/>
      <c r="J355" s="9"/>
      <c r="K355" s="9"/>
      <c r="L355" s="9"/>
    </row>
    <row r="356" spans="2:12" ht="25" customHeight="1">
      <c r="B356" s="9"/>
      <c r="C356" s="9"/>
      <c r="D356" s="9"/>
      <c r="E356" s="9"/>
      <c r="F356" s="9"/>
      <c r="H356" s="9"/>
      <c r="I356" s="9"/>
      <c r="J356" s="9"/>
      <c r="K356" s="9"/>
      <c r="L356" s="9"/>
    </row>
    <row r="357" spans="2:12" ht="25" customHeight="1">
      <c r="B357" s="9"/>
      <c r="C357" s="9"/>
      <c r="D357" s="9"/>
      <c r="E357" s="9"/>
      <c r="F357" s="9"/>
      <c r="H357" s="9"/>
      <c r="I357" s="9"/>
      <c r="J357" s="9"/>
      <c r="K357" s="9"/>
      <c r="L357" s="9"/>
    </row>
    <row r="358" spans="2:12" ht="25" customHeight="1">
      <c r="B358" s="9"/>
      <c r="C358" s="9"/>
      <c r="D358" s="9"/>
      <c r="E358" s="9"/>
      <c r="F358" s="9"/>
      <c r="H358" s="9"/>
      <c r="I358" s="9"/>
      <c r="J358" s="9"/>
      <c r="K358" s="9"/>
      <c r="L358" s="9"/>
    </row>
    <row r="359" spans="2:12" ht="25" customHeight="1">
      <c r="B359" s="9"/>
      <c r="C359" s="9"/>
      <c r="D359" s="9"/>
      <c r="E359" s="9"/>
      <c r="F359" s="9"/>
      <c r="H359" s="9"/>
      <c r="I359" s="9"/>
      <c r="J359" s="9"/>
      <c r="K359" s="9"/>
      <c r="L359" s="9"/>
    </row>
    <row r="360" spans="2:12" ht="25" customHeight="1">
      <c r="B360" s="9"/>
      <c r="C360" s="9"/>
      <c r="D360" s="9"/>
      <c r="E360" s="9"/>
      <c r="F360" s="9"/>
      <c r="H360" s="9"/>
      <c r="I360" s="9"/>
      <c r="J360" s="9"/>
      <c r="K360" s="9"/>
      <c r="L360" s="9"/>
    </row>
    <row r="361" spans="2:12" ht="25" customHeight="1">
      <c r="B361" s="9"/>
      <c r="C361" s="9"/>
      <c r="D361" s="9"/>
      <c r="E361" s="9"/>
      <c r="F361" s="9"/>
      <c r="H361" s="9"/>
      <c r="I361" s="9"/>
      <c r="J361" s="9"/>
      <c r="K361" s="9"/>
      <c r="L361" s="9"/>
    </row>
    <row r="362" spans="2:12" ht="25" customHeight="1">
      <c r="B362" s="9"/>
      <c r="C362" s="9"/>
      <c r="D362" s="9"/>
      <c r="E362" s="9"/>
      <c r="F362" s="9"/>
      <c r="H362" s="9"/>
      <c r="I362" s="9"/>
      <c r="J362" s="9"/>
      <c r="K362" s="9"/>
      <c r="L362" s="9"/>
    </row>
    <row r="363" spans="2:12" ht="25" customHeight="1">
      <c r="B363" s="9"/>
      <c r="C363" s="9"/>
      <c r="D363" s="9"/>
      <c r="E363" s="9"/>
      <c r="F363" s="9"/>
      <c r="H363" s="9"/>
      <c r="I363" s="9"/>
      <c r="J363" s="9"/>
      <c r="K363" s="9"/>
      <c r="L363" s="9"/>
    </row>
    <row r="364" spans="2:12" ht="25" customHeight="1">
      <c r="B364" s="9"/>
      <c r="C364" s="9"/>
      <c r="D364" s="9"/>
      <c r="E364" s="9"/>
      <c r="F364" s="9"/>
      <c r="H364" s="9"/>
      <c r="I364" s="9"/>
      <c r="J364" s="9"/>
      <c r="K364" s="9"/>
      <c r="L364" s="9"/>
    </row>
    <row r="365" spans="2:12" ht="25" customHeight="1">
      <c r="B365" s="9"/>
      <c r="C365" s="9"/>
      <c r="D365" s="9"/>
      <c r="E365" s="9"/>
      <c r="F365" s="9"/>
      <c r="H365" s="9"/>
      <c r="I365" s="9"/>
      <c r="J365" s="9"/>
      <c r="K365" s="9"/>
      <c r="L365" s="9"/>
    </row>
    <row r="366" spans="2:12" ht="25" customHeight="1">
      <c r="B366" s="9"/>
      <c r="C366" s="9"/>
      <c r="D366" s="9"/>
      <c r="E366" s="9"/>
      <c r="F366" s="9"/>
      <c r="H366" s="9"/>
      <c r="I366" s="9"/>
      <c r="J366" s="9"/>
      <c r="K366" s="9"/>
      <c r="L366" s="9"/>
    </row>
    <row r="367" spans="2:12" ht="25" customHeight="1">
      <c r="B367" s="9"/>
      <c r="C367" s="9"/>
      <c r="D367" s="9"/>
      <c r="E367" s="9"/>
      <c r="F367" s="9"/>
      <c r="H367" s="9"/>
      <c r="I367" s="9"/>
      <c r="J367" s="9"/>
      <c r="K367" s="9"/>
      <c r="L367" s="9"/>
    </row>
    <row r="368" spans="2:12" ht="25" customHeight="1">
      <c r="B368" s="9"/>
      <c r="C368" s="9"/>
      <c r="D368" s="9"/>
      <c r="E368" s="9"/>
      <c r="F368" s="9"/>
      <c r="H368" s="9"/>
      <c r="I368" s="9"/>
      <c r="J368" s="9"/>
      <c r="K368" s="9"/>
      <c r="L368" s="9"/>
    </row>
    <row r="369" spans="2:12" ht="25" customHeight="1">
      <c r="B369" s="9"/>
      <c r="C369" s="9"/>
      <c r="D369" s="9"/>
      <c r="E369" s="9"/>
      <c r="F369" s="9"/>
      <c r="H369" s="9"/>
      <c r="I369" s="9"/>
      <c r="J369" s="9"/>
      <c r="K369" s="9"/>
      <c r="L369" s="9"/>
    </row>
    <row r="370" spans="2:12" ht="25" customHeight="1">
      <c r="B370" s="9"/>
      <c r="C370" s="9"/>
      <c r="D370" s="9"/>
      <c r="E370" s="9"/>
      <c r="F370" s="9"/>
      <c r="H370" s="9"/>
      <c r="I370" s="9"/>
      <c r="J370" s="9"/>
      <c r="K370" s="9"/>
      <c r="L370" s="9"/>
    </row>
    <row r="371" spans="2:12" ht="25" customHeight="1">
      <c r="B371" s="9"/>
      <c r="C371" s="9"/>
      <c r="D371" s="9"/>
      <c r="E371" s="9"/>
      <c r="F371" s="9"/>
      <c r="H371" s="9"/>
      <c r="I371" s="9"/>
      <c r="J371" s="9"/>
      <c r="K371" s="9"/>
      <c r="L371" s="9"/>
    </row>
    <row r="372" spans="2:12" ht="25" customHeight="1">
      <c r="B372" s="9"/>
      <c r="C372" s="9"/>
      <c r="D372" s="9"/>
      <c r="E372" s="9"/>
      <c r="F372" s="9"/>
      <c r="H372" s="9"/>
      <c r="I372" s="9"/>
      <c r="J372" s="9"/>
      <c r="K372" s="9"/>
      <c r="L372" s="9"/>
    </row>
    <row r="373" spans="2:12" ht="25" customHeight="1">
      <c r="B373" s="9"/>
      <c r="C373" s="9"/>
      <c r="D373" s="9"/>
      <c r="E373" s="9"/>
      <c r="F373" s="9"/>
      <c r="H373" s="9"/>
      <c r="I373" s="9"/>
      <c r="J373" s="9"/>
      <c r="K373" s="9"/>
      <c r="L373" s="9"/>
    </row>
    <row r="374" spans="2:12" ht="25" customHeight="1">
      <c r="B374" s="9"/>
      <c r="C374" s="9"/>
      <c r="D374" s="9"/>
      <c r="E374" s="9"/>
      <c r="F374" s="9"/>
      <c r="H374" s="9"/>
      <c r="I374" s="9"/>
      <c r="J374" s="9"/>
      <c r="K374" s="9"/>
      <c r="L374" s="9"/>
    </row>
    <row r="375" spans="2:12" ht="25" customHeight="1">
      <c r="B375" s="9"/>
      <c r="C375" s="9"/>
      <c r="D375" s="9"/>
      <c r="E375" s="9"/>
      <c r="F375" s="9"/>
      <c r="H375" s="9"/>
      <c r="I375" s="9"/>
      <c r="J375" s="9"/>
      <c r="K375" s="9"/>
      <c r="L375" s="9"/>
    </row>
    <row r="376" spans="2:12" ht="25" customHeight="1">
      <c r="B376" s="9"/>
      <c r="C376" s="9"/>
      <c r="D376" s="9"/>
      <c r="E376" s="9"/>
      <c r="F376" s="9"/>
      <c r="H376" s="9"/>
      <c r="I376" s="9"/>
      <c r="J376" s="9"/>
      <c r="K376" s="9"/>
      <c r="L376" s="9"/>
    </row>
    <row r="377" spans="2:12" ht="25" customHeight="1">
      <c r="B377" s="9"/>
      <c r="C377" s="9"/>
      <c r="D377" s="9"/>
      <c r="E377" s="9"/>
      <c r="F377" s="9"/>
      <c r="H377" s="9"/>
      <c r="I377" s="9"/>
      <c r="J377" s="9"/>
      <c r="K377" s="9"/>
      <c r="L377" s="9"/>
    </row>
    <row r="378" spans="2:12" ht="25" customHeight="1">
      <c r="B378" s="9"/>
      <c r="C378" s="9"/>
      <c r="D378" s="9"/>
      <c r="E378" s="9"/>
      <c r="F378" s="9"/>
      <c r="H378" s="9"/>
      <c r="I378" s="9"/>
      <c r="J378" s="9"/>
      <c r="K378" s="9"/>
      <c r="L378" s="9"/>
    </row>
    <row r="379" spans="2:12" ht="25" customHeight="1">
      <c r="B379" s="9"/>
      <c r="C379" s="9"/>
      <c r="D379" s="9"/>
      <c r="E379" s="9"/>
      <c r="F379" s="9"/>
      <c r="H379" s="9"/>
      <c r="I379" s="9"/>
      <c r="J379" s="9"/>
      <c r="K379" s="9"/>
      <c r="L379" s="9"/>
    </row>
    <row r="380" spans="2:12" ht="25" customHeight="1">
      <c r="B380" s="9"/>
      <c r="C380" s="9"/>
      <c r="D380" s="9"/>
      <c r="E380" s="9"/>
      <c r="F380" s="9"/>
      <c r="H380" s="9"/>
      <c r="I380" s="9"/>
      <c r="J380" s="9"/>
      <c r="K380" s="9"/>
      <c r="L380" s="9"/>
    </row>
    <row r="381" spans="2:12" ht="25" customHeight="1">
      <c r="B381" s="9"/>
      <c r="C381" s="9"/>
      <c r="D381" s="9"/>
      <c r="E381" s="9"/>
      <c r="F381" s="9"/>
      <c r="H381" s="9"/>
      <c r="I381" s="9"/>
      <c r="J381" s="9"/>
      <c r="K381" s="9"/>
      <c r="L381" s="9"/>
    </row>
    <row r="382" spans="2:12" ht="25" customHeight="1">
      <c r="B382" s="9"/>
      <c r="C382" s="9"/>
      <c r="D382" s="9"/>
      <c r="E382" s="9"/>
      <c r="F382" s="9"/>
      <c r="H382" s="9"/>
      <c r="I382" s="9"/>
      <c r="J382" s="9"/>
      <c r="K382" s="9"/>
      <c r="L382" s="9"/>
    </row>
    <row r="383" spans="2:12" ht="25" customHeight="1">
      <c r="B383" s="9"/>
      <c r="C383" s="9"/>
      <c r="D383" s="9"/>
      <c r="E383" s="9"/>
      <c r="F383" s="9"/>
      <c r="H383" s="9"/>
      <c r="I383" s="9"/>
      <c r="J383" s="9"/>
      <c r="K383" s="9"/>
      <c r="L383" s="9"/>
    </row>
    <row r="384" spans="2:12" ht="25" customHeight="1">
      <c r="B384" s="9"/>
      <c r="C384" s="9"/>
      <c r="D384" s="9"/>
      <c r="E384" s="9"/>
      <c r="F384" s="9"/>
      <c r="H384" s="9"/>
      <c r="I384" s="9"/>
      <c r="J384" s="9"/>
      <c r="K384" s="9"/>
      <c r="L384" s="9"/>
    </row>
    <row r="385" spans="2:12" ht="25" customHeight="1">
      <c r="B385" s="9"/>
      <c r="C385" s="9"/>
      <c r="D385" s="9"/>
      <c r="E385" s="9"/>
      <c r="F385" s="9"/>
      <c r="H385" s="9"/>
      <c r="I385" s="9"/>
      <c r="J385" s="9"/>
      <c r="K385" s="9"/>
      <c r="L385" s="9"/>
    </row>
    <row r="386" spans="2:12" ht="25" customHeight="1">
      <c r="B386" s="9"/>
      <c r="C386" s="9"/>
      <c r="D386" s="9"/>
      <c r="E386" s="9"/>
      <c r="F386" s="9"/>
      <c r="H386" s="9"/>
      <c r="I386" s="9"/>
      <c r="J386" s="9"/>
      <c r="K386" s="9"/>
      <c r="L386" s="9"/>
    </row>
    <row r="387" spans="2:12" ht="25" customHeight="1">
      <c r="B387" s="9"/>
      <c r="C387" s="9"/>
      <c r="D387" s="9"/>
      <c r="E387" s="9"/>
      <c r="F387" s="9"/>
      <c r="H387" s="9"/>
      <c r="I387" s="9"/>
      <c r="J387" s="9"/>
      <c r="K387" s="9"/>
      <c r="L387" s="9"/>
    </row>
    <row r="388" spans="2:12" ht="25" customHeight="1">
      <c r="B388" s="9"/>
      <c r="C388" s="9"/>
      <c r="D388" s="9"/>
      <c r="E388" s="9"/>
      <c r="F388" s="9"/>
      <c r="H388" s="9"/>
      <c r="I388" s="9"/>
      <c r="J388" s="9"/>
      <c r="K388" s="9"/>
      <c r="L388" s="9"/>
    </row>
    <row r="389" spans="2:12" ht="25" customHeight="1">
      <c r="B389" s="9"/>
      <c r="C389" s="9"/>
      <c r="D389" s="9"/>
      <c r="E389" s="9"/>
      <c r="F389" s="9"/>
      <c r="H389" s="9"/>
      <c r="I389" s="9"/>
      <c r="J389" s="9"/>
      <c r="K389" s="9"/>
      <c r="L389" s="9"/>
    </row>
    <row r="390" spans="2:12" ht="25" customHeight="1">
      <c r="B390" s="9"/>
      <c r="C390" s="9"/>
      <c r="D390" s="9"/>
      <c r="E390" s="9"/>
      <c r="F390" s="9"/>
      <c r="H390" s="9"/>
      <c r="I390" s="9"/>
      <c r="J390" s="9"/>
      <c r="K390" s="9"/>
      <c r="L390" s="9"/>
    </row>
    <row r="391" spans="2:12" ht="25" customHeight="1">
      <c r="B391" s="9"/>
      <c r="C391" s="9"/>
      <c r="D391" s="9"/>
      <c r="E391" s="9"/>
      <c r="F391" s="9"/>
      <c r="H391" s="9"/>
      <c r="I391" s="9"/>
      <c r="J391" s="9"/>
      <c r="K391" s="9"/>
      <c r="L391" s="9"/>
    </row>
    <row r="392" spans="2:12" ht="25" customHeight="1">
      <c r="B392" s="9"/>
      <c r="C392" s="9"/>
      <c r="D392" s="9"/>
      <c r="E392" s="9"/>
      <c r="F392" s="9"/>
      <c r="H392" s="9"/>
      <c r="I392" s="9"/>
      <c r="J392" s="9"/>
      <c r="K392" s="9"/>
      <c r="L392" s="9"/>
    </row>
    <row r="393" spans="2:12" ht="25" customHeight="1">
      <c r="B393" s="9"/>
      <c r="C393" s="9"/>
      <c r="D393" s="9"/>
      <c r="E393" s="9"/>
      <c r="F393" s="9"/>
      <c r="H393" s="9"/>
      <c r="I393" s="9"/>
      <c r="J393" s="9"/>
      <c r="K393" s="9"/>
      <c r="L393" s="9"/>
    </row>
    <row r="394" spans="2:12" ht="25" customHeight="1">
      <c r="B394" s="9"/>
      <c r="C394" s="9"/>
      <c r="D394" s="9"/>
      <c r="E394" s="9"/>
      <c r="F394" s="9"/>
      <c r="H394" s="9"/>
      <c r="I394" s="9"/>
      <c r="J394" s="9"/>
      <c r="K394" s="9"/>
      <c r="L394" s="9"/>
    </row>
    <row r="395" spans="2:12" ht="25" customHeight="1">
      <c r="B395" s="9"/>
      <c r="C395" s="9"/>
      <c r="D395" s="9"/>
      <c r="E395" s="9"/>
      <c r="F395" s="9"/>
      <c r="H395" s="9"/>
      <c r="I395" s="9"/>
      <c r="J395" s="9"/>
      <c r="K395" s="9"/>
      <c r="L395" s="9"/>
    </row>
    <row r="396" spans="2:12" ht="25" customHeight="1">
      <c r="B396" s="9"/>
      <c r="C396" s="9"/>
      <c r="D396" s="9"/>
      <c r="E396" s="9"/>
      <c r="F396" s="9"/>
      <c r="H396" s="9"/>
      <c r="I396" s="9"/>
      <c r="J396" s="9"/>
      <c r="K396" s="9"/>
      <c r="L396" s="9"/>
    </row>
    <row r="397" spans="2:12" ht="25" customHeight="1">
      <c r="B397" s="9"/>
      <c r="C397" s="9"/>
      <c r="D397" s="9"/>
      <c r="E397" s="9"/>
      <c r="F397" s="9"/>
      <c r="H397" s="9"/>
      <c r="I397" s="9"/>
      <c r="J397" s="9"/>
      <c r="K397" s="9"/>
      <c r="L397" s="9"/>
    </row>
    <row r="398" spans="2:12" ht="25" customHeight="1">
      <c r="B398" s="9"/>
      <c r="C398" s="9"/>
      <c r="D398" s="9"/>
      <c r="E398" s="9"/>
      <c r="F398" s="9"/>
      <c r="H398" s="9"/>
      <c r="I398" s="9"/>
      <c r="J398" s="9"/>
      <c r="K398" s="9"/>
      <c r="L398" s="9"/>
    </row>
    <row r="399" spans="2:12" ht="25" customHeight="1">
      <c r="B399" s="9"/>
      <c r="C399" s="9"/>
      <c r="D399" s="9"/>
      <c r="E399" s="9"/>
      <c r="F399" s="9"/>
      <c r="H399" s="9"/>
      <c r="I399" s="9"/>
      <c r="J399" s="9"/>
      <c r="K399" s="9"/>
      <c r="L399" s="9"/>
    </row>
    <row r="400" spans="2:12" ht="25" customHeight="1">
      <c r="B400" s="9"/>
      <c r="C400" s="9"/>
      <c r="D400" s="9"/>
      <c r="E400" s="9"/>
      <c r="F400" s="9"/>
      <c r="H400" s="9"/>
      <c r="I400" s="9"/>
      <c r="J400" s="9"/>
      <c r="K400" s="9"/>
      <c r="L400" s="9"/>
    </row>
    <row r="401" spans="2:12" ht="25" customHeight="1">
      <c r="B401" s="9"/>
      <c r="C401" s="9"/>
      <c r="D401" s="9"/>
      <c r="E401" s="9"/>
      <c r="F401" s="9"/>
      <c r="H401" s="9"/>
      <c r="I401" s="9"/>
      <c r="J401" s="9"/>
      <c r="K401" s="9"/>
      <c r="L401" s="9"/>
    </row>
    <row r="402" spans="2:12" ht="25" customHeight="1">
      <c r="B402" s="9"/>
      <c r="C402" s="9"/>
      <c r="D402" s="9"/>
      <c r="E402" s="9"/>
      <c r="F402" s="9"/>
      <c r="H402" s="9"/>
      <c r="I402" s="9"/>
      <c r="J402" s="9"/>
      <c r="K402" s="9"/>
      <c r="L402" s="9"/>
    </row>
    <row r="403" spans="2:12" ht="25" customHeight="1">
      <c r="B403" s="9"/>
      <c r="C403" s="9"/>
      <c r="D403" s="9"/>
      <c r="E403" s="9"/>
      <c r="F403" s="9"/>
      <c r="H403" s="9"/>
      <c r="I403" s="9"/>
      <c r="J403" s="9"/>
      <c r="K403" s="9"/>
      <c r="L403" s="9"/>
    </row>
    <row r="404" spans="2:12" ht="25" customHeight="1">
      <c r="B404" s="9"/>
      <c r="C404" s="9"/>
      <c r="D404" s="9"/>
      <c r="E404" s="9"/>
      <c r="F404" s="9"/>
      <c r="H404" s="9"/>
      <c r="I404" s="9"/>
      <c r="J404" s="9"/>
      <c r="K404" s="9"/>
      <c r="L404" s="9"/>
    </row>
    <row r="405" spans="2:12" ht="25" customHeight="1">
      <c r="B405" s="9"/>
      <c r="C405" s="9"/>
      <c r="D405" s="9"/>
      <c r="E405" s="9"/>
      <c r="F405" s="9"/>
      <c r="H405" s="9"/>
      <c r="I405" s="9"/>
      <c r="J405" s="9"/>
      <c r="K405" s="9"/>
      <c r="L405" s="9"/>
    </row>
    <row r="406" spans="2:12" ht="25" customHeight="1">
      <c r="B406" s="9"/>
      <c r="C406" s="9"/>
      <c r="D406" s="9"/>
      <c r="E406" s="9"/>
      <c r="F406" s="9"/>
      <c r="H406" s="9"/>
      <c r="I406" s="9"/>
      <c r="J406" s="9"/>
      <c r="K406" s="9"/>
      <c r="L406" s="9"/>
    </row>
    <row r="407" spans="2:12" ht="25" customHeight="1">
      <c r="B407" s="9"/>
      <c r="C407" s="9"/>
      <c r="D407" s="9"/>
      <c r="E407" s="9"/>
      <c r="F407" s="9"/>
      <c r="H407" s="9"/>
      <c r="I407" s="9"/>
      <c r="J407" s="9"/>
      <c r="K407" s="9"/>
      <c r="L407" s="9"/>
    </row>
    <row r="408" spans="2:12" ht="25" customHeight="1">
      <c r="B408" s="9"/>
      <c r="C408" s="9"/>
      <c r="D408" s="9"/>
      <c r="E408" s="9"/>
      <c r="F408" s="9"/>
      <c r="H408" s="9"/>
      <c r="I408" s="9"/>
      <c r="J408" s="9"/>
      <c r="K408" s="9"/>
      <c r="L408" s="9"/>
    </row>
    <row r="409" spans="2:12" ht="25" customHeight="1">
      <c r="B409" s="9"/>
      <c r="C409" s="9"/>
      <c r="D409" s="9"/>
      <c r="E409" s="9"/>
      <c r="F409" s="9"/>
      <c r="H409" s="9"/>
      <c r="I409" s="9"/>
      <c r="J409" s="9"/>
      <c r="K409" s="9"/>
      <c r="L409" s="9"/>
    </row>
    <row r="410" spans="2:12" ht="25" customHeight="1">
      <c r="B410" s="9"/>
      <c r="C410" s="9"/>
      <c r="D410" s="9"/>
      <c r="E410" s="9"/>
      <c r="F410" s="9"/>
      <c r="H410" s="9"/>
      <c r="I410" s="9"/>
      <c r="J410" s="9"/>
      <c r="K410" s="9"/>
      <c r="L410" s="9"/>
    </row>
    <row r="411" spans="2:12" ht="25" customHeight="1">
      <c r="B411" s="9"/>
      <c r="C411" s="9"/>
      <c r="D411" s="9"/>
      <c r="E411" s="9"/>
      <c r="F411" s="9"/>
      <c r="H411" s="9"/>
      <c r="I411" s="9"/>
      <c r="J411" s="9"/>
      <c r="K411" s="9"/>
      <c r="L411" s="9"/>
    </row>
    <row r="412" spans="2:12" ht="25" customHeight="1">
      <c r="B412" s="9"/>
      <c r="C412" s="9"/>
      <c r="D412" s="9"/>
      <c r="E412" s="9"/>
      <c r="F412" s="9"/>
      <c r="H412" s="9"/>
      <c r="I412" s="9"/>
      <c r="J412" s="9"/>
      <c r="K412" s="9"/>
      <c r="L412" s="9"/>
    </row>
    <row r="413" spans="2:12" ht="25" customHeight="1">
      <c r="B413" s="9"/>
      <c r="C413" s="9"/>
      <c r="D413" s="9"/>
      <c r="E413" s="9"/>
      <c r="F413" s="9"/>
      <c r="H413" s="9"/>
      <c r="I413" s="9"/>
      <c r="J413" s="9"/>
      <c r="K413" s="9"/>
      <c r="L413" s="9"/>
    </row>
    <row r="414" spans="2:12" ht="25" customHeight="1">
      <c r="B414" s="9"/>
      <c r="C414" s="9"/>
      <c r="D414" s="9"/>
      <c r="E414" s="9"/>
      <c r="F414" s="9"/>
      <c r="H414" s="9"/>
      <c r="I414" s="9"/>
      <c r="J414" s="9"/>
      <c r="K414" s="9"/>
      <c r="L414" s="9"/>
    </row>
    <row r="415" spans="2:12" ht="25" customHeight="1">
      <c r="B415" s="9"/>
      <c r="C415" s="9"/>
      <c r="D415" s="9"/>
      <c r="E415" s="9"/>
      <c r="F415" s="9"/>
      <c r="H415" s="9"/>
      <c r="I415" s="9"/>
      <c r="J415" s="9"/>
      <c r="K415" s="9"/>
      <c r="L415" s="9"/>
    </row>
    <row r="416" spans="2:12" ht="25" customHeight="1">
      <c r="B416" s="9"/>
      <c r="C416" s="9"/>
      <c r="D416" s="9"/>
      <c r="E416" s="9"/>
      <c r="F416" s="9"/>
      <c r="H416" s="9"/>
      <c r="I416" s="9"/>
      <c r="J416" s="9"/>
      <c r="K416" s="9"/>
      <c r="L416" s="9"/>
    </row>
    <row r="417" spans="2:12" ht="25" customHeight="1">
      <c r="B417" s="9"/>
      <c r="C417" s="9"/>
      <c r="D417" s="9"/>
      <c r="E417" s="9"/>
      <c r="F417" s="9"/>
      <c r="H417" s="9"/>
      <c r="I417" s="9"/>
      <c r="J417" s="9"/>
      <c r="K417" s="9"/>
      <c r="L417" s="9"/>
    </row>
    <row r="418" spans="2:12" ht="25" customHeight="1">
      <c r="B418" s="9"/>
      <c r="C418" s="9"/>
      <c r="D418" s="9"/>
      <c r="E418" s="9"/>
      <c r="F418" s="9"/>
      <c r="H418" s="9"/>
      <c r="I418" s="9"/>
      <c r="J418" s="9"/>
      <c r="K418" s="9"/>
      <c r="L418" s="9"/>
    </row>
    <row r="419" spans="2:12" ht="25" customHeight="1">
      <c r="B419" s="9"/>
      <c r="C419" s="9"/>
      <c r="D419" s="9"/>
      <c r="E419" s="9"/>
      <c r="F419" s="9"/>
      <c r="H419" s="9"/>
      <c r="I419" s="9"/>
      <c r="J419" s="9"/>
      <c r="K419" s="9"/>
      <c r="L419" s="9"/>
    </row>
    <row r="420" spans="2:12" ht="25" customHeight="1">
      <c r="B420" s="9"/>
      <c r="C420" s="9"/>
      <c r="D420" s="9"/>
      <c r="E420" s="9"/>
      <c r="F420" s="9"/>
      <c r="H420" s="9"/>
      <c r="I420" s="9"/>
      <c r="J420" s="9"/>
      <c r="K420" s="9"/>
      <c r="L420" s="9"/>
    </row>
    <row r="421" spans="2:12" ht="25" customHeight="1">
      <c r="B421" s="9"/>
      <c r="C421" s="9"/>
      <c r="D421" s="9"/>
      <c r="E421" s="9"/>
      <c r="F421" s="9"/>
      <c r="H421" s="9"/>
      <c r="I421" s="9"/>
      <c r="J421" s="9"/>
      <c r="K421" s="9"/>
      <c r="L421" s="9"/>
    </row>
    <row r="422" spans="2:12" ht="25" customHeight="1">
      <c r="B422" s="9"/>
      <c r="C422" s="9"/>
      <c r="D422" s="9"/>
      <c r="E422" s="9"/>
      <c r="F422" s="9"/>
      <c r="H422" s="9"/>
      <c r="I422" s="9"/>
      <c r="J422" s="9"/>
      <c r="K422" s="9"/>
      <c r="L422" s="9"/>
    </row>
    <row r="423" spans="2:12" ht="25" customHeight="1">
      <c r="B423" s="9"/>
      <c r="C423" s="9"/>
      <c r="D423" s="9"/>
      <c r="E423" s="9"/>
      <c r="F423" s="9"/>
      <c r="H423" s="9"/>
      <c r="I423" s="9"/>
      <c r="J423" s="9"/>
      <c r="K423" s="9"/>
      <c r="L423" s="9"/>
    </row>
    <row r="424" spans="2:12" ht="25" customHeight="1">
      <c r="B424" s="9"/>
      <c r="C424" s="9"/>
      <c r="D424" s="9"/>
      <c r="E424" s="9"/>
      <c r="F424" s="9"/>
      <c r="H424" s="9"/>
      <c r="I424" s="9"/>
      <c r="J424" s="9"/>
      <c r="K424" s="9"/>
      <c r="L424" s="9"/>
    </row>
    <row r="425" spans="2:12" ht="25" customHeight="1">
      <c r="B425" s="9"/>
      <c r="C425" s="9"/>
      <c r="D425" s="9"/>
      <c r="E425" s="9"/>
      <c r="F425" s="9"/>
      <c r="H425" s="9"/>
      <c r="I425" s="9"/>
      <c r="J425" s="9"/>
      <c r="K425" s="9"/>
      <c r="L425" s="9"/>
    </row>
    <row r="426" spans="2:12" ht="25" customHeight="1">
      <c r="B426" s="9"/>
      <c r="C426" s="9"/>
      <c r="D426" s="9"/>
      <c r="E426" s="9"/>
      <c r="F426" s="9"/>
      <c r="H426" s="9"/>
      <c r="I426" s="9"/>
      <c r="J426" s="9"/>
      <c r="K426" s="9"/>
      <c r="L426" s="9"/>
    </row>
    <row r="427" spans="2:12" ht="25" customHeight="1">
      <c r="B427" s="9"/>
      <c r="C427" s="9"/>
      <c r="D427" s="9"/>
      <c r="E427" s="9"/>
      <c r="F427" s="9"/>
      <c r="H427" s="9"/>
      <c r="I427" s="9"/>
      <c r="J427" s="9"/>
      <c r="K427" s="9"/>
      <c r="L427" s="9"/>
    </row>
    <row r="428" spans="2:12" ht="25" customHeight="1">
      <c r="B428" s="9"/>
      <c r="C428" s="9"/>
      <c r="D428" s="9"/>
      <c r="E428" s="9"/>
      <c r="F428" s="9"/>
      <c r="H428" s="9"/>
      <c r="I428" s="9"/>
      <c r="J428" s="9"/>
      <c r="K428" s="9"/>
      <c r="L428" s="9"/>
    </row>
    <row r="429" spans="2:12" ht="25" customHeight="1">
      <c r="B429" s="9"/>
      <c r="C429" s="9"/>
      <c r="D429" s="9"/>
      <c r="E429" s="9"/>
      <c r="F429" s="9"/>
      <c r="H429" s="9"/>
      <c r="I429" s="9"/>
      <c r="J429" s="9"/>
      <c r="K429" s="9"/>
      <c r="L429" s="9"/>
    </row>
    <row r="430" spans="2:12" ht="25" customHeight="1">
      <c r="B430" s="9"/>
      <c r="C430" s="9"/>
      <c r="D430" s="9"/>
      <c r="E430" s="9"/>
      <c r="F430" s="9"/>
      <c r="H430" s="9"/>
      <c r="I430" s="9"/>
      <c r="J430" s="9"/>
      <c r="K430" s="9"/>
      <c r="L430" s="9"/>
    </row>
    <row r="431" spans="2:12" ht="25" customHeight="1">
      <c r="B431" s="9"/>
      <c r="C431" s="9"/>
      <c r="D431" s="9"/>
      <c r="E431" s="9"/>
      <c r="F431" s="9"/>
      <c r="H431" s="9"/>
      <c r="I431" s="9"/>
      <c r="J431" s="9"/>
      <c r="K431" s="9"/>
      <c r="L431" s="9"/>
    </row>
    <row r="432" spans="2:12" ht="25" customHeight="1">
      <c r="B432" s="9"/>
      <c r="C432" s="9"/>
      <c r="D432" s="9"/>
      <c r="E432" s="9"/>
      <c r="F432" s="9"/>
      <c r="H432" s="9"/>
      <c r="I432" s="9"/>
      <c r="J432" s="9"/>
      <c r="K432" s="9"/>
      <c r="L432" s="9"/>
    </row>
    <row r="433" spans="2:12" ht="25" customHeight="1">
      <c r="B433" s="9"/>
      <c r="C433" s="9"/>
      <c r="D433" s="9"/>
      <c r="E433" s="9"/>
      <c r="F433" s="9"/>
      <c r="H433" s="9"/>
      <c r="I433" s="9"/>
      <c r="J433" s="9"/>
      <c r="K433" s="9"/>
      <c r="L433" s="9"/>
    </row>
    <row r="434" spans="2:12" ht="25" customHeight="1">
      <c r="B434" s="9"/>
      <c r="C434" s="9"/>
      <c r="D434" s="9"/>
      <c r="E434" s="9"/>
      <c r="F434" s="9"/>
      <c r="H434" s="9"/>
      <c r="I434" s="9"/>
      <c r="J434" s="9"/>
      <c r="K434" s="9"/>
      <c r="L434" s="9"/>
    </row>
    <row r="435" spans="2:12" ht="25" customHeight="1">
      <c r="B435" s="9"/>
      <c r="C435" s="9"/>
      <c r="D435" s="9"/>
      <c r="E435" s="9"/>
      <c r="F435" s="9"/>
      <c r="H435" s="9"/>
      <c r="I435" s="9"/>
      <c r="J435" s="9"/>
      <c r="K435" s="9"/>
      <c r="L435" s="9"/>
    </row>
    <row r="436" spans="2:12" ht="25" customHeight="1">
      <c r="B436" s="9"/>
      <c r="C436" s="9"/>
      <c r="D436" s="9"/>
      <c r="E436" s="9"/>
      <c r="F436" s="9"/>
      <c r="H436" s="9"/>
      <c r="I436" s="9"/>
      <c r="J436" s="9"/>
      <c r="K436" s="9"/>
      <c r="L436" s="9"/>
    </row>
    <row r="437" spans="2:12" ht="25" customHeight="1">
      <c r="B437" s="9"/>
      <c r="C437" s="9"/>
      <c r="D437" s="9"/>
      <c r="E437" s="9"/>
      <c r="F437" s="9"/>
      <c r="H437" s="9"/>
      <c r="I437" s="9"/>
      <c r="J437" s="9"/>
      <c r="K437" s="9"/>
      <c r="L437" s="9"/>
    </row>
    <row r="438" spans="2:12" ht="25" customHeight="1">
      <c r="B438" s="9"/>
      <c r="C438" s="9"/>
      <c r="D438" s="9"/>
      <c r="E438" s="9"/>
      <c r="F438" s="9"/>
      <c r="H438" s="9"/>
      <c r="I438" s="9"/>
      <c r="J438" s="9"/>
      <c r="K438" s="9"/>
      <c r="L438" s="9"/>
    </row>
    <row r="439" spans="2:12" ht="25" customHeight="1">
      <c r="B439" s="9"/>
      <c r="C439" s="9"/>
      <c r="D439" s="9"/>
      <c r="E439" s="9"/>
      <c r="F439" s="9"/>
      <c r="H439" s="9"/>
      <c r="I439" s="9"/>
      <c r="J439" s="9"/>
      <c r="K439" s="9"/>
      <c r="L439" s="9"/>
    </row>
    <row r="440" spans="2:12" ht="25" customHeight="1">
      <c r="B440" s="9"/>
      <c r="C440" s="9"/>
      <c r="D440" s="9"/>
      <c r="E440" s="9"/>
      <c r="F440" s="9"/>
      <c r="H440" s="9"/>
      <c r="I440" s="9"/>
      <c r="J440" s="9"/>
      <c r="K440" s="9"/>
      <c r="L440" s="9"/>
    </row>
    <row r="441" spans="2:12" ht="25" customHeight="1">
      <c r="B441" s="9"/>
      <c r="C441" s="9"/>
      <c r="D441" s="9"/>
      <c r="E441" s="9"/>
      <c r="F441" s="9"/>
      <c r="H441" s="9"/>
      <c r="I441" s="9"/>
      <c r="J441" s="9"/>
      <c r="K441" s="9"/>
      <c r="L441" s="9"/>
    </row>
    <row r="442" spans="2:12" ht="25" customHeight="1">
      <c r="B442" s="9"/>
      <c r="C442" s="9"/>
      <c r="D442" s="9"/>
      <c r="E442" s="9"/>
      <c r="F442" s="9"/>
      <c r="H442" s="9"/>
      <c r="I442" s="9"/>
      <c r="J442" s="9"/>
      <c r="K442" s="9"/>
      <c r="L442" s="9"/>
    </row>
    <row r="443" spans="2:12" ht="25" customHeight="1">
      <c r="B443" s="9"/>
      <c r="C443" s="9"/>
      <c r="D443" s="9"/>
      <c r="E443" s="9"/>
      <c r="F443" s="9"/>
      <c r="H443" s="9"/>
      <c r="I443" s="9"/>
      <c r="J443" s="9"/>
      <c r="K443" s="9"/>
      <c r="L443" s="9"/>
    </row>
    <row r="444" spans="2:12" ht="25" customHeight="1">
      <c r="B444" s="9"/>
      <c r="C444" s="9"/>
      <c r="D444" s="9"/>
      <c r="E444" s="9"/>
      <c r="F444" s="9"/>
      <c r="H444" s="9"/>
      <c r="I444" s="9"/>
      <c r="J444" s="9"/>
      <c r="K444" s="9"/>
      <c r="L444" s="9"/>
    </row>
    <row r="445" spans="2:12" ht="25" customHeight="1">
      <c r="B445" s="9"/>
      <c r="C445" s="9"/>
      <c r="D445" s="9"/>
      <c r="E445" s="9"/>
      <c r="F445" s="9"/>
      <c r="H445" s="9"/>
      <c r="I445" s="9"/>
      <c r="J445" s="9"/>
      <c r="K445" s="9"/>
      <c r="L445" s="9"/>
    </row>
    <row r="446" spans="2:12" ht="25" customHeight="1">
      <c r="B446" s="9"/>
      <c r="C446" s="9"/>
      <c r="D446" s="9"/>
      <c r="E446" s="9"/>
      <c r="F446" s="9"/>
      <c r="H446" s="9"/>
      <c r="I446" s="9"/>
      <c r="J446" s="9"/>
      <c r="K446" s="9"/>
      <c r="L446" s="9"/>
    </row>
    <row r="447" spans="2:12" ht="25" customHeight="1">
      <c r="B447" s="9"/>
      <c r="C447" s="9"/>
      <c r="D447" s="9"/>
      <c r="E447" s="9"/>
      <c r="F447" s="9"/>
      <c r="H447" s="9"/>
      <c r="I447" s="9"/>
      <c r="J447" s="9"/>
      <c r="K447" s="9"/>
      <c r="L447" s="9"/>
    </row>
    <row r="448" spans="2:12" ht="25" customHeight="1">
      <c r="B448" s="9"/>
      <c r="C448" s="9"/>
      <c r="D448" s="9"/>
      <c r="E448" s="9"/>
      <c r="F448" s="9"/>
      <c r="H448" s="9"/>
      <c r="I448" s="9"/>
      <c r="J448" s="9"/>
      <c r="K448" s="9"/>
      <c r="L448" s="9"/>
    </row>
    <row r="449" spans="2:12" ht="25" customHeight="1">
      <c r="B449" s="9"/>
      <c r="C449" s="9"/>
      <c r="D449" s="9"/>
      <c r="E449" s="9"/>
      <c r="F449" s="9"/>
      <c r="H449" s="9"/>
      <c r="I449" s="9"/>
      <c r="J449" s="9"/>
      <c r="K449" s="9"/>
      <c r="L449" s="9"/>
    </row>
    <row r="450" spans="2:12" ht="25" customHeight="1">
      <c r="B450" s="9"/>
      <c r="C450" s="9"/>
      <c r="D450" s="9"/>
      <c r="E450" s="9"/>
      <c r="F450" s="9"/>
      <c r="H450" s="9"/>
      <c r="I450" s="9"/>
      <c r="J450" s="9"/>
      <c r="K450" s="9"/>
      <c r="L450" s="9"/>
    </row>
    <row r="451" spans="2:12" ht="25" customHeight="1">
      <c r="B451" s="9"/>
      <c r="C451" s="9"/>
      <c r="D451" s="9"/>
      <c r="E451" s="9"/>
      <c r="F451" s="9"/>
      <c r="H451" s="9"/>
      <c r="I451" s="9"/>
      <c r="J451" s="9"/>
      <c r="K451" s="9"/>
      <c r="L451" s="9"/>
    </row>
    <row r="452" spans="2:12" ht="25" customHeight="1">
      <c r="B452" s="9"/>
      <c r="C452" s="9"/>
      <c r="D452" s="9"/>
      <c r="E452" s="9"/>
      <c r="F452" s="9"/>
      <c r="H452" s="9"/>
      <c r="I452" s="9"/>
      <c r="J452" s="9"/>
      <c r="K452" s="9"/>
      <c r="L452" s="9"/>
    </row>
    <row r="453" spans="2:12" ht="25" customHeight="1">
      <c r="B453" s="9"/>
      <c r="C453" s="9"/>
      <c r="D453" s="9"/>
      <c r="E453" s="9"/>
      <c r="F453" s="9"/>
      <c r="H453" s="9"/>
      <c r="I453" s="9"/>
      <c r="J453" s="9"/>
      <c r="K453" s="9"/>
      <c r="L453" s="9"/>
    </row>
    <row r="454" spans="2:12" ht="25" customHeight="1">
      <c r="B454" s="9"/>
      <c r="C454" s="9"/>
      <c r="D454" s="9"/>
      <c r="E454" s="9"/>
      <c r="F454" s="9"/>
      <c r="H454" s="9"/>
      <c r="I454" s="9"/>
      <c r="J454" s="9"/>
      <c r="K454" s="9"/>
      <c r="L454" s="9"/>
    </row>
    <row r="455" spans="2:12" ht="25" customHeight="1">
      <c r="B455" s="9"/>
      <c r="C455" s="9"/>
      <c r="D455" s="9"/>
      <c r="E455" s="9"/>
      <c r="F455" s="9"/>
      <c r="H455" s="9"/>
      <c r="I455" s="9"/>
      <c r="J455" s="9"/>
      <c r="K455" s="9"/>
      <c r="L455" s="9"/>
    </row>
    <row r="456" spans="2:12" ht="25" customHeight="1">
      <c r="B456" s="9"/>
      <c r="C456" s="9"/>
      <c r="D456" s="9"/>
      <c r="E456" s="9"/>
      <c r="F456" s="9"/>
      <c r="H456" s="9"/>
      <c r="I456" s="9"/>
      <c r="J456" s="9"/>
      <c r="K456" s="9"/>
      <c r="L456" s="9"/>
    </row>
    <row r="457" spans="2:12" ht="25" customHeight="1">
      <c r="B457" s="9"/>
      <c r="C457" s="9"/>
      <c r="D457" s="9"/>
      <c r="E457" s="9"/>
      <c r="F457" s="9"/>
      <c r="H457" s="9"/>
      <c r="I457" s="9"/>
      <c r="J457" s="9"/>
      <c r="K457" s="9"/>
      <c r="L457" s="9"/>
    </row>
    <row r="458" spans="2:12" ht="25" customHeight="1">
      <c r="B458" s="9"/>
      <c r="C458" s="9"/>
      <c r="D458" s="9"/>
      <c r="E458" s="9"/>
      <c r="F458" s="9"/>
      <c r="H458" s="9"/>
      <c r="I458" s="9"/>
      <c r="J458" s="9"/>
      <c r="K458" s="9"/>
      <c r="L458" s="9"/>
    </row>
    <row r="459" spans="2:12" ht="25" customHeight="1">
      <c r="B459" s="9"/>
      <c r="C459" s="9"/>
      <c r="D459" s="9"/>
      <c r="E459" s="9"/>
      <c r="F459" s="9"/>
      <c r="H459" s="9"/>
      <c r="I459" s="9"/>
      <c r="J459" s="9"/>
      <c r="K459" s="9"/>
      <c r="L459" s="9"/>
    </row>
    <row r="460" spans="2:12" ht="25" customHeight="1">
      <c r="B460" s="9"/>
      <c r="C460" s="9"/>
      <c r="D460" s="9"/>
      <c r="E460" s="9"/>
      <c r="F460" s="9"/>
      <c r="H460" s="9"/>
      <c r="I460" s="9"/>
      <c r="J460" s="9"/>
      <c r="K460" s="9"/>
      <c r="L460" s="9"/>
    </row>
    <row r="461" spans="2:12" ht="25" customHeight="1">
      <c r="B461" s="9"/>
      <c r="C461" s="9"/>
      <c r="D461" s="9"/>
      <c r="E461" s="9"/>
      <c r="F461" s="9"/>
      <c r="H461" s="9"/>
      <c r="I461" s="9"/>
      <c r="J461" s="9"/>
      <c r="K461" s="9"/>
      <c r="L461" s="9"/>
    </row>
    <row r="462" spans="2:12" ht="25" customHeight="1">
      <c r="B462" s="9"/>
      <c r="C462" s="9"/>
      <c r="D462" s="9"/>
      <c r="E462" s="9"/>
      <c r="F462" s="9"/>
      <c r="H462" s="9"/>
      <c r="I462" s="9"/>
      <c r="J462" s="9"/>
      <c r="K462" s="9"/>
      <c r="L462" s="9"/>
    </row>
    <row r="463" spans="2:12" ht="25" customHeight="1">
      <c r="B463" s="9"/>
      <c r="C463" s="9"/>
      <c r="D463" s="9"/>
      <c r="E463" s="9"/>
      <c r="F463" s="9"/>
      <c r="H463" s="9"/>
      <c r="I463" s="9"/>
      <c r="J463" s="9"/>
      <c r="K463" s="9"/>
      <c r="L463" s="9"/>
    </row>
    <row r="464" spans="2:12" ht="25" customHeight="1">
      <c r="B464" s="9"/>
      <c r="C464" s="9"/>
      <c r="D464" s="9"/>
      <c r="E464" s="9"/>
      <c r="F464" s="9"/>
      <c r="H464" s="9"/>
      <c r="I464" s="9"/>
      <c r="J464" s="9"/>
      <c r="K464" s="9"/>
      <c r="L464" s="9"/>
    </row>
    <row r="465" spans="2:12" ht="25" customHeight="1">
      <c r="B465" s="9"/>
      <c r="C465" s="9"/>
      <c r="D465" s="9"/>
      <c r="E465" s="9"/>
      <c r="F465" s="9"/>
      <c r="H465" s="9"/>
      <c r="I465" s="9"/>
      <c r="J465" s="9"/>
      <c r="K465" s="9"/>
      <c r="L465" s="9"/>
    </row>
  </sheetData>
  <mergeCells count="1">
    <mergeCell ref="J1:K1"/>
  </mergeCells>
  <conditionalFormatting sqref="F2:F5 F7:F10 F12:F15 F17:F20 F22:F25 F27:F30 F37:F40 F42:F45 F32:F35">
    <cfRule type="cellIs" dxfId="47" priority="18" operator="between">
      <formula>-0.5</formula>
      <formula>0.5</formula>
    </cfRule>
    <cfRule type="cellIs" dxfId="46" priority="19" operator="lessThan">
      <formula>-0.5</formula>
    </cfRule>
  </conditionalFormatting>
  <conditionalFormatting sqref="L28">
    <cfRule type="cellIs" dxfId="45" priority="17" operator="greaterThan">
      <formula>w_bot</formula>
    </cfRule>
  </conditionalFormatting>
  <conditionalFormatting sqref="L23">
    <cfRule type="cellIs" dxfId="44" priority="16" operator="greaterThan">
      <formula>w_bot</formula>
    </cfRule>
  </conditionalFormatting>
  <conditionalFormatting sqref="L18">
    <cfRule type="cellIs" dxfId="43" priority="15" operator="greaterThan">
      <formula>w_bot</formula>
    </cfRule>
  </conditionalFormatting>
  <conditionalFormatting sqref="L13">
    <cfRule type="cellIs" dxfId="42" priority="14" operator="greaterThan">
      <formula>w_bot</formula>
    </cfRule>
  </conditionalFormatting>
  <conditionalFormatting sqref="L8">
    <cfRule type="cellIs" dxfId="41" priority="13" operator="greaterThan">
      <formula>w_bot</formula>
    </cfRule>
  </conditionalFormatting>
  <conditionalFormatting sqref="L3">
    <cfRule type="cellIs" dxfId="40" priority="12" operator="greaterThan">
      <formula>w_bot</formula>
    </cfRule>
  </conditionalFormatting>
  <conditionalFormatting sqref="L43">
    <cfRule type="cellIs" dxfId="39" priority="11" operator="greaterThan">
      <formula>w_bot</formula>
    </cfRule>
  </conditionalFormatting>
  <conditionalFormatting sqref="L38">
    <cfRule type="cellIs" dxfId="38" priority="10" operator="greaterThan">
      <formula>w_bot</formula>
    </cfRule>
  </conditionalFormatting>
  <conditionalFormatting sqref="L33">
    <cfRule type="cellIs" dxfId="37" priority="9" operator="greaterThan">
      <formula>w_bot</formula>
    </cfRule>
  </conditionalFormatting>
  <conditionalFormatting sqref="F47:F50">
    <cfRule type="cellIs" dxfId="36" priority="7" operator="between">
      <formula>-0.5</formula>
      <formula>0.5</formula>
    </cfRule>
    <cfRule type="cellIs" dxfId="35" priority="8" operator="lessThan">
      <formula>-0.5</formula>
    </cfRule>
  </conditionalFormatting>
  <conditionalFormatting sqref="L48">
    <cfRule type="cellIs" dxfId="34" priority="6" operator="greaterThan">
      <formula>w_bot</formula>
    </cfRule>
  </conditionalFormatting>
  <conditionalFormatting sqref="L48">
    <cfRule type="cellIs" dxfId="33" priority="5" operator="greaterThan">
      <formula>w_bot</formula>
    </cfRule>
  </conditionalFormatting>
  <conditionalFormatting sqref="L28">
    <cfRule type="cellIs" dxfId="32" priority="4" operator="greaterThan">
      <formula>w_bot</formula>
    </cfRule>
  </conditionalFormatting>
  <conditionalFormatting sqref="L33">
    <cfRule type="cellIs" dxfId="31" priority="3" operator="greaterThan">
      <formula>w_bot</formula>
    </cfRule>
  </conditionalFormatting>
  <conditionalFormatting sqref="L43">
    <cfRule type="cellIs" dxfId="30" priority="2" operator="greaterThan">
      <formula>w_bot</formula>
    </cfRule>
  </conditionalFormatting>
  <conditionalFormatting sqref="L48">
    <cfRule type="cellIs" dxfId="29" priority="1" operator="greaterThan">
      <formula>w_bot</formula>
    </cfRule>
  </conditionalFormatting>
  <hyperlinks>
    <hyperlink ref="M22" r:id="rId1"/>
    <hyperlink ref="M37" r:id="rId2"/>
    <hyperlink ref="M2" r:id="rId3"/>
    <hyperlink ref="M4" r:id="rId4"/>
    <hyperlink ref="M8" r:id="rId5"/>
    <hyperlink ref="M9" r:id="rId6"/>
    <hyperlink ref="M12" r:id="rId7"/>
    <hyperlink ref="M18" r:id="rId8"/>
    <hyperlink ref="M23" r:id="rId9"/>
    <hyperlink ref="M27" r:id="rId10"/>
    <hyperlink ref="M14" r:id="rId11"/>
    <hyperlink ref="M17" r:id="rId12"/>
    <hyperlink ref="M19" r:id="rId13"/>
    <hyperlink ref="M20" r:id="rId14"/>
    <hyperlink ref="M25" r:id="rId15"/>
    <hyperlink ref="M28" r:id="rId16"/>
    <hyperlink ref="M29" r:id="rId17"/>
    <hyperlink ref="M30" r:id="rId18"/>
    <hyperlink ref="M32" r:id="rId19"/>
    <hyperlink ref="M33" r:id="rId20"/>
    <hyperlink ref="M34" r:id="rId21"/>
    <hyperlink ref="M35" r:id="rId22"/>
    <hyperlink ref="M39" r:id="rId23"/>
    <hyperlink ref="M40" r:id="rId24"/>
    <hyperlink ref="M44" r:id="rId25"/>
    <hyperlink ref="M42" r:id="rId26"/>
    <hyperlink ref="M43" r:id="rId27"/>
    <hyperlink ref="M45" r:id="rId28"/>
    <hyperlink ref="M48" r:id="rId29"/>
    <hyperlink ref="M47" r:id="rId30"/>
    <hyperlink ref="M49" r:id="rId31"/>
    <hyperlink ref="M50" r:id="rId32"/>
    <hyperlink ref="M24" r:id="rId33"/>
  </hyperlinks>
  <pageMargins left="0.75" right="0.75" top="1" bottom="1" header="0.5" footer="0.5"/>
  <headerFooter>
    <oddHeader>&amp;F&amp;RPage &amp;P</oddHeader>
    <oddFooter>&amp;CAXP Internal&amp;L&amp;D&amp;RPage &amp;P of &amp;N</oddFooter>
  </headerFooter>
  <customProperties>
    <customPr name="ORB_SHEETNAME" r:id="rId34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465"/>
  <sheetViews>
    <sheetView zoomScale="125" zoomScaleNormal="125" zoomScalePageLayoutView="125" workbookViewId="0">
      <pane ySplit="1" topLeftCell="A4" activePane="bottomLeft" state="frozen"/>
      <selection pane="bottomLeft" activeCell="G12" sqref="G12:G19"/>
    </sheetView>
  </sheetViews>
  <sheetFormatPr baseColWidth="10" defaultColWidth="10.83203125" defaultRowHeight="25" customHeight="1" x14ac:dyDescent="0"/>
  <cols>
    <col min="1" max="1" width="18.6640625" style="23" bestFit="1" customWidth="1"/>
    <col min="2" max="2" width="4.83203125" style="22" bestFit="1" customWidth="1"/>
    <col min="3" max="5" width="9.1640625" style="22" customWidth="1"/>
    <col min="6" max="6" width="6.33203125" style="23" customWidth="1"/>
    <col min="7" max="7" width="42.1640625" style="12" customWidth="1"/>
    <col min="8" max="8" width="10.6640625" style="28" customWidth="1"/>
    <col min="9" max="9" width="3.6640625" style="13" customWidth="1"/>
    <col min="10" max="10" width="9.1640625" style="23" customWidth="1"/>
    <col min="11" max="11" width="9.1640625" style="33" customWidth="1"/>
    <col min="12" max="12" width="7.83203125" style="24" customWidth="1"/>
    <col min="13" max="13" width="142.1640625" style="61" bestFit="1" customWidth="1"/>
    <col min="14" max="16384" width="10.83203125" style="9"/>
  </cols>
  <sheetData>
    <row r="1" spans="1:13" s="30" customFormat="1" ht="38" customHeight="1" thickBot="1">
      <c r="A1" s="53" t="s">
        <v>91</v>
      </c>
      <c r="B1" s="47" t="s">
        <v>0</v>
      </c>
      <c r="C1" s="48" t="s">
        <v>27</v>
      </c>
      <c r="D1" s="47" t="s">
        <v>42</v>
      </c>
      <c r="E1" s="47" t="s">
        <v>24</v>
      </c>
      <c r="F1" s="49" t="s">
        <v>23</v>
      </c>
      <c r="G1" s="44" t="s">
        <v>41</v>
      </c>
      <c r="H1" s="45" t="s">
        <v>1</v>
      </c>
      <c r="I1" s="46" t="str">
        <f>"+"</f>
        <v>+</v>
      </c>
      <c r="J1" s="87" t="s">
        <v>25</v>
      </c>
      <c r="K1" s="87"/>
      <c r="L1" s="29" t="s">
        <v>39</v>
      </c>
      <c r="M1" s="56" t="s">
        <v>2</v>
      </c>
    </row>
    <row r="2" spans="1:13" ht="25" customHeight="1">
      <c r="A2" s="55"/>
      <c r="B2" s="10" t="s">
        <v>28</v>
      </c>
      <c r="C2" s="11">
        <v>0</v>
      </c>
      <c r="D2" s="11">
        <f>E2*0.9</f>
        <v>2025</v>
      </c>
      <c r="E2" s="11">
        <v>2250</v>
      </c>
      <c r="F2" s="34">
        <f>(w_top-(L2+w_gap+w_buffer))/w_char-LEN(G2)</f>
        <v>9.810824372759857</v>
      </c>
      <c r="G2" s="50" t="s">
        <v>56</v>
      </c>
      <c r="H2" s="25">
        <v>1</v>
      </c>
      <c r="I2" s="13" t="s">
        <v>40</v>
      </c>
      <c r="J2" s="31">
        <f>MROUND($E2*0.005,5)</f>
        <v>10</v>
      </c>
      <c r="K2" s="32">
        <f>MROUND($E2*0.12,5)</f>
        <v>270</v>
      </c>
      <c r="L2" s="14">
        <f>w_overall/E2*H2</f>
        <v>0.1728888888888889</v>
      </c>
      <c r="M2" s="57" t="s">
        <v>92</v>
      </c>
    </row>
    <row r="3" spans="1:13" ht="25" customHeight="1">
      <c r="A3" s="54"/>
      <c r="B3" s="10"/>
      <c r="C3" s="11"/>
      <c r="D3" s="11"/>
      <c r="E3" s="11"/>
      <c r="F3" s="34">
        <f>(L3-w_gap)/w_char-LEN(G3)</f>
        <v>4.078853046594979</v>
      </c>
      <c r="G3" s="50" t="s">
        <v>93</v>
      </c>
      <c r="H3" s="25">
        <v>1000</v>
      </c>
      <c r="I3" s="13" t="s">
        <v>40</v>
      </c>
      <c r="J3" s="31">
        <f>MROUND($E2*0.3,5)</f>
        <v>675</v>
      </c>
      <c r="K3" s="32">
        <f>MROUND($E2*0.45,5)</f>
        <v>1015</v>
      </c>
      <c r="L3" s="14">
        <f>w_overall/E2*H3</f>
        <v>172.88888888888889</v>
      </c>
      <c r="M3" s="57" t="s">
        <v>99</v>
      </c>
    </row>
    <row r="4" spans="1:13" ht="25" customHeight="1">
      <c r="A4" s="54"/>
      <c r="B4" s="10"/>
      <c r="C4" s="11"/>
      <c r="D4" s="11"/>
      <c r="E4" s="11"/>
      <c r="F4" s="34">
        <f>(L4-w_top-w_buffer-w_gap)/w_char-LEN(G4)</f>
        <v>-4.5591397849462307</v>
      </c>
      <c r="G4" s="50" t="s">
        <v>61</v>
      </c>
      <c r="H4" s="25">
        <v>1500</v>
      </c>
      <c r="I4" s="13" t="s">
        <v>40</v>
      </c>
      <c r="J4" s="31">
        <f>MROUND($E2*0.7,5)</f>
        <v>1575</v>
      </c>
      <c r="K4" s="32">
        <f>MROUND($E2*0.85,5)</f>
        <v>1915</v>
      </c>
      <c r="L4" s="14">
        <f>w_overall/E2*H4</f>
        <v>259.33333333333337</v>
      </c>
      <c r="M4" s="58" t="s">
        <v>100</v>
      </c>
    </row>
    <row r="5" spans="1:13" ht="25" customHeight="1">
      <c r="A5" s="15"/>
      <c r="B5" s="10"/>
      <c r="C5" s="11"/>
      <c r="D5" s="11"/>
      <c r="E5" s="11"/>
      <c r="F5" s="34">
        <f>(L5-w_bot-w_buffer-w_gap)/w_char-LEN(G5)</f>
        <v>-3.5842293906810596E-2</v>
      </c>
      <c r="G5" s="50" t="s">
        <v>58</v>
      </c>
      <c r="H5" s="25">
        <v>2000</v>
      </c>
      <c r="I5" s="13" t="s">
        <v>40</v>
      </c>
      <c r="J5" s="31">
        <f>MROUND($E2*0.9,5)</f>
        <v>2025</v>
      </c>
      <c r="K5" s="32">
        <f>MROUND($E2*1,5)</f>
        <v>2250</v>
      </c>
      <c r="L5" s="14">
        <f>w_overall/E2*H5</f>
        <v>345.77777777777777</v>
      </c>
      <c r="M5" s="58" t="s">
        <v>48</v>
      </c>
    </row>
    <row r="6" spans="1:13" ht="25" customHeight="1" thickBot="1">
      <c r="A6" s="54"/>
      <c r="B6" s="35"/>
      <c r="C6" s="36"/>
      <c r="D6" s="36"/>
      <c r="E6" s="36"/>
      <c r="F6" s="37"/>
      <c r="G6" s="38"/>
      <c r="H6" s="39"/>
      <c r="I6" s="40"/>
      <c r="J6" s="41"/>
      <c r="K6" s="42"/>
      <c r="L6" s="43"/>
      <c r="M6" s="59"/>
    </row>
    <row r="7" spans="1:13" ht="25" customHeight="1">
      <c r="A7" s="54"/>
      <c r="B7" s="16" t="s">
        <v>29</v>
      </c>
      <c r="C7" s="17">
        <f>D2+1</f>
        <v>2026</v>
      </c>
      <c r="D7" s="11">
        <f>E7*0.9</f>
        <v>4950</v>
      </c>
      <c r="E7" s="17">
        <v>5500</v>
      </c>
      <c r="F7" s="34">
        <f>(w_top-(L7+w_gap+w_buffer))/w_char-LEN(G7)</f>
        <v>-0.34809384164222834</v>
      </c>
      <c r="G7" s="50" t="s">
        <v>63</v>
      </c>
      <c r="H7" s="26">
        <v>630</v>
      </c>
      <c r="I7" s="13" t="s">
        <v>40</v>
      </c>
      <c r="J7" s="31">
        <f>MROUND($E7*0.005,5)</f>
        <v>30</v>
      </c>
      <c r="K7" s="32">
        <f>MROUND($E7*0.12,5)</f>
        <v>660</v>
      </c>
      <c r="L7" s="18">
        <f>w_overall/E7*H7</f>
        <v>44.558181818181815</v>
      </c>
      <c r="M7" s="57" t="s">
        <v>49</v>
      </c>
    </row>
    <row r="8" spans="1:13" ht="25" customHeight="1">
      <c r="A8" s="54"/>
      <c r="B8" s="15"/>
      <c r="C8" s="11"/>
      <c r="D8" s="11"/>
      <c r="E8" s="11"/>
      <c r="F8" s="34">
        <f>(L8-w_gap)/w_char-LEN(G8)</f>
        <v>1.7126099706744853</v>
      </c>
      <c r="G8" s="50" t="s">
        <v>62</v>
      </c>
      <c r="H8" s="25">
        <v>2500</v>
      </c>
      <c r="I8" s="13" t="s">
        <v>40</v>
      </c>
      <c r="J8" s="31">
        <f>MROUND($E7*0.3,5)</f>
        <v>1650</v>
      </c>
      <c r="K8" s="32">
        <f>MROUND($E7*0.45,5)</f>
        <v>2475</v>
      </c>
      <c r="L8" s="14">
        <f>w_overall/E7*H8</f>
        <v>176.81818181818181</v>
      </c>
      <c r="M8" s="58" t="s">
        <v>101</v>
      </c>
    </row>
    <row r="9" spans="1:13" ht="25" customHeight="1">
      <c r="A9" s="54"/>
      <c r="B9" s="15"/>
      <c r="C9" s="11"/>
      <c r="D9" s="11"/>
      <c r="E9" s="11"/>
      <c r="F9" s="34">
        <f>(L9-w_top-w_buffer-w_gap)/w_char-LEN(G9)</f>
        <v>0.94721407624632903</v>
      </c>
      <c r="G9" s="50" t="s">
        <v>59</v>
      </c>
      <c r="H9" s="25">
        <v>4500</v>
      </c>
      <c r="I9" s="13" t="s">
        <v>40</v>
      </c>
      <c r="J9" s="31">
        <f>MROUND($E7*0.7,5)</f>
        <v>3850</v>
      </c>
      <c r="K9" s="32">
        <f>MROUND($E7*0.85,5)</f>
        <v>4675</v>
      </c>
      <c r="L9" s="14">
        <f>w_overall/E7*H9</f>
        <v>318.27272727272725</v>
      </c>
      <c r="M9" s="58" t="s">
        <v>102</v>
      </c>
    </row>
    <row r="10" spans="1:13" ht="25" customHeight="1">
      <c r="A10" s="54"/>
      <c r="B10" s="15"/>
      <c r="C10" s="11"/>
      <c r="D10" s="11"/>
      <c r="E10" s="11"/>
      <c r="F10" s="34">
        <f>(L10-w_bot-w_buffer-w_gap)/w_char-LEN(G10)</f>
        <v>1.2316715542521983</v>
      </c>
      <c r="G10" s="50" t="s">
        <v>64</v>
      </c>
      <c r="H10" s="25">
        <v>5000</v>
      </c>
      <c r="I10" s="13" t="s">
        <v>40</v>
      </c>
      <c r="J10" s="31">
        <f>MROUND($E7*0.9,5)</f>
        <v>4950</v>
      </c>
      <c r="K10" s="32">
        <f>MROUND($E7*1,5)</f>
        <v>5500</v>
      </c>
      <c r="L10" s="14">
        <f>w_overall/E7*H10</f>
        <v>353.63636363636363</v>
      </c>
      <c r="M10" s="68" t="s">
        <v>74</v>
      </c>
    </row>
    <row r="11" spans="1:13" ht="25" customHeight="1" thickBot="1">
      <c r="A11" s="54"/>
      <c r="B11" s="35"/>
      <c r="C11" s="36"/>
      <c r="D11" s="36"/>
      <c r="E11" s="36"/>
      <c r="F11" s="37"/>
      <c r="G11" s="38"/>
      <c r="H11" s="39"/>
      <c r="I11" s="40"/>
      <c r="J11" s="41"/>
      <c r="K11" s="42"/>
      <c r="L11" s="43"/>
      <c r="M11" s="57" t="s">
        <v>103</v>
      </c>
    </row>
    <row r="12" spans="1:13" ht="25" customHeight="1">
      <c r="A12" s="54"/>
      <c r="B12" s="16" t="s">
        <v>30</v>
      </c>
      <c r="C12" s="17">
        <f>D7+1</f>
        <v>4951</v>
      </c>
      <c r="D12" s="11">
        <f>E12*0.9</f>
        <v>9900</v>
      </c>
      <c r="E12" s="11">
        <v>11000</v>
      </c>
      <c r="F12" s="34">
        <f>(w_top-(L12+w_gap+w_buffer))/w_char-LEN(G12)</f>
        <v>5.134897360703814</v>
      </c>
      <c r="G12" s="50" t="s">
        <v>57</v>
      </c>
      <c r="H12" s="25">
        <v>1000</v>
      </c>
      <c r="I12" s="13" t="s">
        <v>40</v>
      </c>
      <c r="J12" s="31">
        <f>MROUND($E12*0.005,5)</f>
        <v>55</v>
      </c>
      <c r="K12" s="32">
        <f>MROUND($E12*0.12,5)</f>
        <v>1320</v>
      </c>
      <c r="L12" s="14">
        <f>w_overall/E12*H12</f>
        <v>35.36363636363636</v>
      </c>
      <c r="M12" s="57" t="s">
        <v>104</v>
      </c>
    </row>
    <row r="13" spans="1:13" ht="25" customHeight="1">
      <c r="A13" s="54"/>
      <c r="B13" s="15"/>
      <c r="C13" s="11"/>
      <c r="D13" s="11"/>
      <c r="E13" s="11"/>
      <c r="F13" s="34">
        <f>(L13-w_gap)/w_char-LEN(G13)</f>
        <v>3.7126099706744853</v>
      </c>
      <c r="G13" s="50" t="s">
        <v>26</v>
      </c>
      <c r="H13" s="25">
        <v>5000</v>
      </c>
      <c r="I13" s="13" t="s">
        <v>40</v>
      </c>
      <c r="J13" s="31">
        <f>MROUND($E12*0.3,5)</f>
        <v>3300</v>
      </c>
      <c r="K13" s="32">
        <f>MROUND($E12*0.45,5)</f>
        <v>4950</v>
      </c>
      <c r="L13" s="14">
        <f>w_overall/E12*H13</f>
        <v>176.81818181818181</v>
      </c>
      <c r="M13" s="57" t="s">
        <v>103</v>
      </c>
    </row>
    <row r="14" spans="1:13" ht="25" customHeight="1">
      <c r="A14" s="54" t="s">
        <v>111</v>
      </c>
      <c r="B14" s="15"/>
      <c r="C14" s="11"/>
      <c r="D14" s="11"/>
      <c r="E14" s="11"/>
      <c r="F14" s="34">
        <f>(L14-w_top-w_buffer-w_gap)/w_char-LEN(G14)</f>
        <v>0.77976539589442595</v>
      </c>
      <c r="G14" s="50" t="s">
        <v>127</v>
      </c>
      <c r="H14" s="25">
        <v>8620</v>
      </c>
      <c r="I14" s="13" t="s">
        <v>40</v>
      </c>
      <c r="J14" s="31">
        <f>MROUND($E12*0.7,5)</f>
        <v>7700</v>
      </c>
      <c r="K14" s="32">
        <f>MROUND($E12*0.85,5)</f>
        <v>9350</v>
      </c>
      <c r="L14" s="14">
        <f>w_overall/E12*H14</f>
        <v>304.83454545454543</v>
      </c>
      <c r="M14" s="58" t="s">
        <v>105</v>
      </c>
    </row>
    <row r="15" spans="1:13" ht="25" customHeight="1">
      <c r="A15" s="54"/>
      <c r="B15" s="15"/>
      <c r="C15" s="11"/>
      <c r="D15" s="11"/>
      <c r="E15" s="11"/>
      <c r="F15" s="34">
        <f>(L15-w_bot-w_buffer-w_gap)/w_char-LEN(G15)</f>
        <v>6.2243401759530776</v>
      </c>
      <c r="G15" s="50" t="s">
        <v>121</v>
      </c>
      <c r="H15" s="25">
        <v>10700</v>
      </c>
      <c r="I15" s="13" t="s">
        <v>40</v>
      </c>
      <c r="J15" s="31">
        <f>MROUND($E12*0.9,5)</f>
        <v>9900</v>
      </c>
      <c r="K15" s="32">
        <f>MROUND($E12*1,5)</f>
        <v>11000</v>
      </c>
      <c r="L15" s="14">
        <f>w_overall/E12*H15</f>
        <v>378.39090909090908</v>
      </c>
      <c r="M15" s="65" t="s">
        <v>122</v>
      </c>
    </row>
    <row r="16" spans="1:13" ht="25" customHeight="1" thickBot="1">
      <c r="A16" s="54"/>
      <c r="B16" s="35"/>
      <c r="C16" s="36"/>
      <c r="D16" s="36"/>
      <c r="E16" s="36"/>
      <c r="F16" s="37"/>
      <c r="G16" s="38"/>
      <c r="H16" s="39"/>
      <c r="I16" s="40"/>
      <c r="J16" s="41"/>
      <c r="K16" s="42"/>
      <c r="L16" s="43"/>
      <c r="M16" s="59"/>
    </row>
    <row r="17" spans="1:13" ht="25" customHeight="1">
      <c r="A17" s="54"/>
      <c r="B17" s="16" t="s">
        <v>31</v>
      </c>
      <c r="C17" s="17">
        <f>D12+1</f>
        <v>9901</v>
      </c>
      <c r="D17" s="11">
        <f>E17*0.9</f>
        <v>19800</v>
      </c>
      <c r="E17" s="11">
        <v>22000</v>
      </c>
      <c r="F17" s="34">
        <f>(w_top-(L17+w_gap+w_buffer))/w_char-LEN(G17)</f>
        <v>-4.2910557184750751</v>
      </c>
      <c r="G17" s="50" t="s">
        <v>94</v>
      </c>
      <c r="H17" s="25">
        <v>2500</v>
      </c>
      <c r="I17" s="13" t="s">
        <v>40</v>
      </c>
      <c r="J17" s="31">
        <f>MROUND($E17*0.005,5)</f>
        <v>110</v>
      </c>
      <c r="K17" s="32">
        <f>MROUND($E17*0.12,5)</f>
        <v>2640</v>
      </c>
      <c r="L17" s="14">
        <f>w_overall/E17*H17</f>
        <v>44.204545454545453</v>
      </c>
      <c r="M17" s="62" t="s">
        <v>106</v>
      </c>
    </row>
    <row r="18" spans="1:13" ht="25" customHeight="1">
      <c r="A18" s="54"/>
      <c r="B18" s="15"/>
      <c r="C18" s="11"/>
      <c r="D18" s="11"/>
      <c r="E18" s="11"/>
      <c r="F18" s="34">
        <f>(L18-w_gap)/w_char-LEN(G18)</f>
        <v>5.4347507331378289</v>
      </c>
      <c r="G18" s="12" t="s">
        <v>15</v>
      </c>
      <c r="H18" s="25">
        <v>8500</v>
      </c>
      <c r="I18" s="13" t="s">
        <v>40</v>
      </c>
      <c r="J18" s="31">
        <f>MROUND($E17*0.3,5)</f>
        <v>6600</v>
      </c>
      <c r="K18" s="32">
        <f>MROUND($E17*0.45,5)</f>
        <v>9900</v>
      </c>
      <c r="L18" s="14">
        <f>w_overall/E17*H18</f>
        <v>150.29545454545453</v>
      </c>
      <c r="M18" s="58" t="s">
        <v>107</v>
      </c>
    </row>
    <row r="19" spans="1:13" ht="25" customHeight="1">
      <c r="A19" s="54"/>
      <c r="B19" s="15"/>
      <c r="C19" s="11"/>
      <c r="D19" s="11"/>
      <c r="E19" s="11"/>
      <c r="F19" s="34">
        <f>(L19-w_top-w_buffer-w_gap)/w_char-LEN(G19)</f>
        <v>3.947214076246329</v>
      </c>
      <c r="G19" s="50" t="s">
        <v>44</v>
      </c>
      <c r="H19" s="25">
        <v>18000</v>
      </c>
      <c r="I19" s="13" t="s">
        <v>40</v>
      </c>
      <c r="J19" s="31">
        <f>MROUND($E17*0.7,5)</f>
        <v>15400</v>
      </c>
      <c r="K19" s="32">
        <f>MROUND($E17*0.85,5)</f>
        <v>18700</v>
      </c>
      <c r="L19" s="14">
        <f>w_overall/E17*H19</f>
        <v>318.27272727272725</v>
      </c>
      <c r="M19" s="58" t="s">
        <v>50</v>
      </c>
    </row>
    <row r="20" spans="1:13" ht="25" customHeight="1">
      <c r="A20" s="54"/>
      <c r="B20" s="15"/>
      <c r="C20" s="11"/>
      <c r="D20" s="11"/>
      <c r="E20" s="11"/>
      <c r="F20" s="34">
        <f>(L20-w_bot-w_buffer-w_gap)/w_char-LEN(G20)</f>
        <v>14.950146627565974</v>
      </c>
      <c r="G20" s="50" t="s">
        <v>14</v>
      </c>
      <c r="H20" s="25">
        <v>19200</v>
      </c>
      <c r="I20" s="13" t="s">
        <v>40</v>
      </c>
      <c r="J20" s="31">
        <f>MROUND($E17*0.9,5)</f>
        <v>19800</v>
      </c>
      <c r="K20" s="32">
        <f>MROUND($E17*1,5)</f>
        <v>22000</v>
      </c>
      <c r="L20" s="14">
        <f>w_overall/E17*H20</f>
        <v>339.49090909090904</v>
      </c>
      <c r="M20" s="57" t="s">
        <v>75</v>
      </c>
    </row>
    <row r="21" spans="1:13" ht="25" customHeight="1" thickBot="1">
      <c r="A21" s="54"/>
      <c r="B21" s="35"/>
      <c r="C21" s="36"/>
      <c r="D21" s="36"/>
      <c r="E21" s="36"/>
      <c r="F21" s="37"/>
      <c r="G21" s="38"/>
      <c r="H21" s="39"/>
      <c r="I21" s="40"/>
      <c r="J21" s="41"/>
      <c r="K21" s="42"/>
      <c r="L21" s="43"/>
      <c r="M21" s="59"/>
    </row>
    <row r="22" spans="1:13" ht="25" customHeight="1">
      <c r="B22" s="16" t="s">
        <v>32</v>
      </c>
      <c r="C22" s="17">
        <f>D17+1</f>
        <v>19801</v>
      </c>
      <c r="D22" s="11">
        <f>E22*0.9</f>
        <v>29925</v>
      </c>
      <c r="E22" s="11">
        <v>33250</v>
      </c>
      <c r="F22" s="34">
        <f>(w_top-(L22+w_gap+w_buffer))/w_char-LEN(G22)</f>
        <v>-5.8787290807664334</v>
      </c>
      <c r="G22" s="52" t="s">
        <v>62</v>
      </c>
      <c r="H22" s="25">
        <v>2500</v>
      </c>
      <c r="I22" s="13" t="s">
        <v>40</v>
      </c>
      <c r="J22" s="31">
        <f>MROUND($E22*0.005,5)</f>
        <v>165</v>
      </c>
      <c r="K22" s="32">
        <f>MROUND($E22*0.12,5)</f>
        <v>3990</v>
      </c>
      <c r="L22" s="14">
        <f>w_overall/E22*H22</f>
        <v>29.248120300751882</v>
      </c>
      <c r="M22" s="58" t="s">
        <v>108</v>
      </c>
    </row>
    <row r="23" spans="1:13" ht="25" customHeight="1">
      <c r="A23" s="54"/>
      <c r="B23" s="15"/>
      <c r="C23" s="11"/>
      <c r="D23" s="11"/>
      <c r="E23" s="11"/>
      <c r="F23" s="34">
        <f>(L23-w_gap)/w_char-LEN(G23)</f>
        <v>9.7057482415716727</v>
      </c>
      <c r="G23" s="50" t="s">
        <v>3</v>
      </c>
      <c r="H23" s="25">
        <v>15110</v>
      </c>
      <c r="I23" s="13" t="s">
        <v>40</v>
      </c>
      <c r="J23" s="31">
        <f>MROUND($E22*0.3,5)</f>
        <v>9975</v>
      </c>
      <c r="K23" s="32">
        <f>MROUND($E22*0.45,5)</f>
        <v>14965</v>
      </c>
      <c r="L23" s="14">
        <f>w_overall/E22*H23</f>
        <v>176.77563909774437</v>
      </c>
      <c r="M23" s="58" t="s">
        <v>76</v>
      </c>
    </row>
    <row r="24" spans="1:13" ht="25" customHeight="1">
      <c r="A24" s="54"/>
      <c r="B24" s="15"/>
      <c r="C24" s="11"/>
      <c r="D24" s="11"/>
      <c r="E24" s="11"/>
      <c r="F24" s="34">
        <f>(L24-w_top-w_buffer-w_gap)/w_char-LEN(G24)</f>
        <v>3.3533834586466185</v>
      </c>
      <c r="G24" s="52" t="s">
        <v>65</v>
      </c>
      <c r="H24" s="25">
        <v>25300</v>
      </c>
      <c r="I24" s="13" t="s">
        <v>40</v>
      </c>
      <c r="J24" s="31">
        <f>MROUND($E22*0.7,5)</f>
        <v>23275</v>
      </c>
      <c r="K24" s="32">
        <f>MROUND($E22*0.85,5)</f>
        <v>28265</v>
      </c>
      <c r="L24" s="14">
        <f>w_overall/E22*H24</f>
        <v>295.99097744360904</v>
      </c>
      <c r="M24" s="58" t="s">
        <v>77</v>
      </c>
    </row>
    <row r="25" spans="1:13" ht="25" customHeight="1">
      <c r="A25" s="54"/>
      <c r="B25" s="15"/>
      <c r="C25" s="11"/>
      <c r="D25" s="11"/>
      <c r="E25" s="11"/>
      <c r="F25" s="34">
        <f>(L25-w_bot-w_buffer-w_gap)/w_char-LEN(G25)</f>
        <v>11.708949793839444</v>
      </c>
      <c r="G25" s="52" t="s">
        <v>66</v>
      </c>
      <c r="H25" s="25">
        <v>32600</v>
      </c>
      <c r="I25" s="13" t="s">
        <v>40</v>
      </c>
      <c r="J25" s="31">
        <f>MROUND($E22*0.9,5)</f>
        <v>29925</v>
      </c>
      <c r="K25" s="32">
        <f>MROUND($E22*1,5)</f>
        <v>33250</v>
      </c>
      <c r="L25" s="14">
        <f>w_overall/E22*H25</f>
        <v>381.39548872180455</v>
      </c>
      <c r="M25" s="58" t="s">
        <v>78</v>
      </c>
    </row>
    <row r="26" spans="1:13" ht="25" customHeight="1" thickBot="1">
      <c r="A26" s="54"/>
      <c r="B26" s="35"/>
      <c r="C26" s="36"/>
      <c r="D26" s="36"/>
      <c r="E26" s="36"/>
      <c r="F26" s="37"/>
      <c r="G26" s="38"/>
      <c r="H26" s="39"/>
      <c r="I26" s="40"/>
      <c r="J26" s="41"/>
      <c r="K26" s="42"/>
      <c r="L26" s="43"/>
      <c r="M26" s="59"/>
    </row>
    <row r="27" spans="1:13" ht="25" customHeight="1">
      <c r="A27" s="54"/>
      <c r="B27" s="16" t="s">
        <v>33</v>
      </c>
      <c r="C27" s="17">
        <f>D22+1</f>
        <v>29926</v>
      </c>
      <c r="D27" s="11">
        <f>E27*0.9</f>
        <v>49950</v>
      </c>
      <c r="E27" s="11">
        <v>55500</v>
      </c>
      <c r="F27" s="34">
        <f>(w_top-(L27+w_gap+w_buffer))/w_char-LEN(G27)</f>
        <v>-0.81371694274920259</v>
      </c>
      <c r="G27" s="52" t="s">
        <v>114</v>
      </c>
      <c r="H27" s="25">
        <v>5000</v>
      </c>
      <c r="I27" s="13" t="s">
        <v>40</v>
      </c>
      <c r="J27" s="31">
        <f>MROUND($E27*0.005,5)</f>
        <v>280</v>
      </c>
      <c r="K27" s="32">
        <f>MROUND($E27*0.12,5)</f>
        <v>6660</v>
      </c>
      <c r="L27" s="14">
        <f>w_overall/E27*H27</f>
        <v>35.045045045045043</v>
      </c>
      <c r="M27" s="62" t="s">
        <v>109</v>
      </c>
    </row>
    <row r="28" spans="1:13" ht="25" customHeight="1">
      <c r="A28" s="54"/>
      <c r="B28" s="15"/>
      <c r="C28" s="11"/>
      <c r="D28" s="11"/>
      <c r="E28" s="11"/>
      <c r="F28" s="34">
        <f>(L28-w_gap)/w_char-LEN(G28)</f>
        <v>2.3878523684975264</v>
      </c>
      <c r="G28" s="52" t="s">
        <v>95</v>
      </c>
      <c r="H28" s="25">
        <v>24940</v>
      </c>
      <c r="I28" s="13" t="s">
        <v>40</v>
      </c>
      <c r="J28" s="31">
        <f>MROUND($E27*0.3,5)</f>
        <v>16650</v>
      </c>
      <c r="K28" s="32">
        <f>MROUND($E27*0.45,5)</f>
        <v>24975</v>
      </c>
      <c r="L28" s="14">
        <f>w_overall/E27*H28</f>
        <v>174.80468468468467</v>
      </c>
      <c r="M28" s="58" t="s">
        <v>79</v>
      </c>
    </row>
    <row r="29" spans="1:13" ht="25" customHeight="1">
      <c r="A29" s="54" t="s">
        <v>111</v>
      </c>
      <c r="B29" s="15"/>
      <c r="C29" s="11"/>
      <c r="D29" s="11"/>
      <c r="E29" s="11"/>
      <c r="F29" s="34">
        <f>(L29-w_top-w_buffer-w_gap)/w_char-LEN(G29)</f>
        <v>2.0574542284219728</v>
      </c>
      <c r="G29" s="50" t="s">
        <v>128</v>
      </c>
      <c r="H29" s="25">
        <v>38430</v>
      </c>
      <c r="I29" s="13" t="s">
        <v>40</v>
      </c>
      <c r="J29" s="31">
        <f>MROUND($E27*0.7,5)</f>
        <v>38850</v>
      </c>
      <c r="K29" s="32">
        <f>MROUND($E27*0.85,5)</f>
        <v>47175</v>
      </c>
      <c r="L29" s="14">
        <f>w_overall/E27*H29</f>
        <v>269.35621621621624</v>
      </c>
      <c r="M29" s="58" t="s">
        <v>80</v>
      </c>
    </row>
    <row r="30" spans="1:13" ht="25" customHeight="1">
      <c r="A30" s="54"/>
      <c r="B30" s="15"/>
      <c r="C30" s="11"/>
      <c r="D30" s="11"/>
      <c r="E30" s="11"/>
      <c r="F30" s="34">
        <f>(L30-w_bot-w_buffer-w_gap)/w_char-LEN(G30)</f>
        <v>1.3457134553908716</v>
      </c>
      <c r="G30" s="50" t="s">
        <v>43</v>
      </c>
      <c r="H30" s="25">
        <v>51440</v>
      </c>
      <c r="I30" s="13" t="s">
        <v>40</v>
      </c>
      <c r="J30" s="31">
        <f>MROUND($E27*0.9,5)</f>
        <v>49950</v>
      </c>
      <c r="K30" s="32">
        <f>MROUND($E27*1,5)</f>
        <v>55500</v>
      </c>
      <c r="L30" s="14">
        <f>w_overall/E27*H30</f>
        <v>360.54342342342341</v>
      </c>
      <c r="M30" s="58" t="s">
        <v>81</v>
      </c>
    </row>
    <row r="31" spans="1:13" ht="25" customHeight="1" thickBot="1">
      <c r="A31" s="54"/>
      <c r="B31" s="35"/>
      <c r="C31" s="36"/>
      <c r="D31" s="36"/>
      <c r="E31" s="36"/>
      <c r="F31" s="37"/>
      <c r="G31" s="38"/>
      <c r="H31" s="39"/>
      <c r="I31" s="40"/>
      <c r="J31" s="41"/>
      <c r="K31" s="42"/>
      <c r="L31" s="43"/>
      <c r="M31" s="59"/>
    </row>
    <row r="32" spans="1:13" ht="25" customHeight="1">
      <c r="A32" s="54"/>
      <c r="B32" s="16" t="s">
        <v>34</v>
      </c>
      <c r="C32" s="17">
        <f>D27+1</f>
        <v>49951</v>
      </c>
      <c r="D32" s="11">
        <f>E32*0.9</f>
        <v>74925</v>
      </c>
      <c r="E32" s="11">
        <v>83250</v>
      </c>
      <c r="F32" s="34">
        <f>(w_top-(L32+w_gap+w_buffer))/w_char-LEN(G32)</f>
        <v>-0.5876198779424584</v>
      </c>
      <c r="G32" s="50" t="s">
        <v>126</v>
      </c>
      <c r="H32" s="25">
        <v>7200</v>
      </c>
      <c r="I32" s="13" t="s">
        <v>40</v>
      </c>
      <c r="J32" s="31">
        <f>MROUND($E32*0.005,5)</f>
        <v>415</v>
      </c>
      <c r="K32" s="32">
        <f>MROUND($E32*0.12,5)</f>
        <v>9990</v>
      </c>
      <c r="L32" s="14">
        <f>w_overall/E32*H32</f>
        <v>33.643243243243248</v>
      </c>
      <c r="M32" s="57" t="s">
        <v>51</v>
      </c>
    </row>
    <row r="33" spans="1:13" ht="25" customHeight="1">
      <c r="A33" s="54"/>
      <c r="B33" s="15"/>
      <c r="C33" s="11"/>
      <c r="D33" s="11"/>
      <c r="E33" s="11"/>
      <c r="F33" s="34">
        <f>(L33-w_gap)/w_char-LEN(G33)</f>
        <v>4.0698440375859732</v>
      </c>
      <c r="G33" s="50" t="s">
        <v>68</v>
      </c>
      <c r="H33" s="25">
        <v>27700</v>
      </c>
      <c r="I33" s="13" t="s">
        <v>40</v>
      </c>
      <c r="J33" s="31">
        <f>MROUND($E32*0.3,5)</f>
        <v>24975</v>
      </c>
      <c r="K33" s="32">
        <f>MROUND($E32*0.45,5)</f>
        <v>37465</v>
      </c>
      <c r="L33" s="14">
        <f>w_overall/E32*H33</f>
        <v>129.43303303303304</v>
      </c>
      <c r="M33" s="58" t="s">
        <v>82</v>
      </c>
    </row>
    <row r="34" spans="1:13" ht="25" customHeight="1">
      <c r="A34" s="54" t="s">
        <v>111</v>
      </c>
      <c r="B34" s="15"/>
      <c r="C34" s="11"/>
      <c r="D34" s="11"/>
      <c r="E34" s="11"/>
      <c r="F34" s="34">
        <f>(L34-w_top-w_buffer-w_gap)/w_char-LEN(G34)</f>
        <v>0.33312021699118688</v>
      </c>
      <c r="G34" s="50" t="s">
        <v>129</v>
      </c>
      <c r="H34" s="25">
        <v>75260</v>
      </c>
      <c r="I34" s="13" t="s">
        <v>40</v>
      </c>
      <c r="J34" s="31">
        <f>MROUND($E32*0.7,5)</f>
        <v>58275</v>
      </c>
      <c r="K34" s="32">
        <f>MROUND($E32*0.85,5)</f>
        <v>70765</v>
      </c>
      <c r="L34" s="14">
        <f>w_overall/E32*H34</f>
        <v>351.66534534534537</v>
      </c>
      <c r="M34" s="58" t="s">
        <v>83</v>
      </c>
    </row>
    <row r="35" spans="1:13" ht="25" customHeight="1">
      <c r="A35" s="54"/>
      <c r="B35" s="15"/>
      <c r="C35" s="11"/>
      <c r="D35" s="11"/>
      <c r="E35" s="11"/>
      <c r="F35" s="34">
        <f>(L35-w_bot-w_buffer-w_gap)/w_char-LEN(G35)</f>
        <v>3.926474861958738</v>
      </c>
      <c r="G35" s="50" t="s">
        <v>70</v>
      </c>
      <c r="H35" s="25">
        <v>73950</v>
      </c>
      <c r="I35" s="13" t="s">
        <v>40</v>
      </c>
      <c r="J35" s="31">
        <f>MROUND($E32*0.9,5)</f>
        <v>74925</v>
      </c>
      <c r="K35" s="32">
        <f>MROUND($E32*1,5)</f>
        <v>83250</v>
      </c>
      <c r="L35" s="14">
        <f>w_overall/E32*H35</f>
        <v>345.54414414414418</v>
      </c>
      <c r="M35" s="58" t="s">
        <v>84</v>
      </c>
    </row>
    <row r="36" spans="1:13" ht="25" customHeight="1" thickBot="1">
      <c r="A36" s="54"/>
      <c r="B36" s="35"/>
      <c r="C36" s="36"/>
      <c r="D36" s="36"/>
      <c r="E36" s="36"/>
      <c r="F36" s="37"/>
      <c r="G36" s="38"/>
      <c r="H36" s="39"/>
      <c r="I36" s="40"/>
      <c r="J36" s="41"/>
      <c r="K36" s="42"/>
      <c r="L36" s="43"/>
      <c r="M36" s="59"/>
    </row>
    <row r="37" spans="1:13" ht="25" customHeight="1">
      <c r="A37" s="54"/>
      <c r="B37" s="16" t="s">
        <v>35</v>
      </c>
      <c r="C37" s="17">
        <f>D32+1</f>
        <v>74926</v>
      </c>
      <c r="D37" s="11">
        <f>E37*0.9</f>
        <v>126000</v>
      </c>
      <c r="E37" s="11">
        <v>140000</v>
      </c>
      <c r="F37" s="34">
        <f>(w_top-(L37+w_gap+w_buffer))/w_char-LEN(G37)</f>
        <v>1.0293778801843345</v>
      </c>
      <c r="G37" s="50" t="s">
        <v>45</v>
      </c>
      <c r="H37" s="25">
        <v>8500</v>
      </c>
      <c r="I37" s="13" t="s">
        <v>40</v>
      </c>
      <c r="J37" s="31">
        <f>MROUND($E37*0.005,5)</f>
        <v>700</v>
      </c>
      <c r="K37" s="32">
        <f>MROUND($E37*0.12,5)</f>
        <v>16800</v>
      </c>
      <c r="L37" s="14">
        <f>w_overall/E37*H37</f>
        <v>23.61785714285714</v>
      </c>
      <c r="M37" s="58" t="s">
        <v>110</v>
      </c>
    </row>
    <row r="38" spans="1:13" ht="25" customHeight="1">
      <c r="A38" s="54"/>
      <c r="B38" s="15"/>
      <c r="C38" s="11"/>
      <c r="D38" s="11"/>
      <c r="E38" s="11"/>
      <c r="F38" s="34">
        <f>(L38-w_gap)/w_char-LEN(G38)</f>
        <v>-0.20264976958525338</v>
      </c>
      <c r="G38" s="50" t="s">
        <v>46</v>
      </c>
      <c r="H38" s="25">
        <v>54900</v>
      </c>
      <c r="I38" s="13" t="s">
        <v>40</v>
      </c>
      <c r="J38" s="31">
        <f>MROUND($E37*0.3,5)</f>
        <v>42000</v>
      </c>
      <c r="K38" s="32">
        <f>MROUND($E37*0.45,5)</f>
        <v>63000</v>
      </c>
      <c r="L38" s="14">
        <f>w_overall/E37*H38</f>
        <v>152.54357142857143</v>
      </c>
      <c r="M38" s="58" t="s">
        <v>52</v>
      </c>
    </row>
    <row r="39" spans="1:13" ht="25" customHeight="1">
      <c r="A39" s="54" t="s">
        <v>132</v>
      </c>
      <c r="B39" s="15"/>
      <c r="C39" s="11"/>
      <c r="D39" s="11"/>
      <c r="E39" s="11"/>
      <c r="F39" s="34">
        <f>(L39-w_top-w_buffer-w_gap)/w_char-LEN(G39)</f>
        <v>2.8824308755760342</v>
      </c>
      <c r="G39" s="72" t="s">
        <v>133</v>
      </c>
      <c r="H39" s="25">
        <v>96550</v>
      </c>
      <c r="I39" s="13" t="s">
        <v>40</v>
      </c>
      <c r="J39" s="31">
        <f>MROUND($E37*0.7,5)</f>
        <v>98000</v>
      </c>
      <c r="K39" s="32">
        <f>MROUND($E37*0.85,5)</f>
        <v>119000</v>
      </c>
      <c r="L39" s="14">
        <f>w_overall/E37*H39</f>
        <v>268.27107142857142</v>
      </c>
      <c r="M39" s="58" t="s">
        <v>85</v>
      </c>
    </row>
    <row r="40" spans="1:13" ht="25" customHeight="1">
      <c r="A40" s="54"/>
      <c r="B40" s="15"/>
      <c r="C40" s="11"/>
      <c r="D40" s="11"/>
      <c r="E40" s="11"/>
      <c r="F40" s="34">
        <f>(L40-w_bot-w_buffer-w_gap)/w_char-LEN(G40)</f>
        <v>5.5569930875576006</v>
      </c>
      <c r="G40" s="50" t="s">
        <v>72</v>
      </c>
      <c r="H40" s="25">
        <v>130230</v>
      </c>
      <c r="I40" s="13" t="s">
        <v>40</v>
      </c>
      <c r="J40" s="31">
        <f>MROUND($E37*0.9,5)</f>
        <v>126000</v>
      </c>
      <c r="K40" s="32">
        <f>MROUND($E37*1,5)</f>
        <v>140000</v>
      </c>
      <c r="L40" s="14">
        <f>w_overall/E37*H40</f>
        <v>361.85335714285713</v>
      </c>
      <c r="M40" s="58" t="s">
        <v>86</v>
      </c>
    </row>
    <row r="41" spans="1:13" ht="25" customHeight="1" thickBot="1">
      <c r="A41" s="54"/>
      <c r="B41" s="35"/>
      <c r="C41" s="36"/>
      <c r="D41" s="36"/>
      <c r="E41" s="36"/>
      <c r="F41" s="37"/>
      <c r="G41" s="38"/>
      <c r="H41" s="39"/>
      <c r="I41" s="40"/>
      <c r="J41" s="41"/>
      <c r="K41" s="42"/>
      <c r="L41" s="43"/>
      <c r="M41" s="59"/>
    </row>
    <row r="42" spans="1:13" ht="25" customHeight="1">
      <c r="A42" s="54"/>
      <c r="B42" s="16" t="s">
        <v>36</v>
      </c>
      <c r="C42" s="17">
        <f>D37+1</f>
        <v>126001</v>
      </c>
      <c r="D42" s="11">
        <v>250000</v>
      </c>
      <c r="E42" s="21">
        <v>280000</v>
      </c>
      <c r="F42" s="34">
        <f>(w_top-(L42+w_gap+w_buffer))/w_char-LEN(G42)</f>
        <v>14.908986175115206</v>
      </c>
      <c r="G42" s="50" t="s">
        <v>96</v>
      </c>
      <c r="H42" s="27">
        <v>22000</v>
      </c>
      <c r="I42" s="13" t="s">
        <v>40</v>
      </c>
      <c r="J42" s="31">
        <f>MROUND($E42*0.005,5)</f>
        <v>1400</v>
      </c>
      <c r="K42" s="32">
        <f>MROUND($E42*0.12,5)</f>
        <v>33600</v>
      </c>
      <c r="L42" s="14">
        <f>w_overall/E42*H42</f>
        <v>30.564285714285713</v>
      </c>
      <c r="M42" s="58" t="s">
        <v>87</v>
      </c>
    </row>
    <row r="43" spans="1:13" ht="25" customHeight="1">
      <c r="A43" s="54"/>
      <c r="B43" s="20"/>
      <c r="C43" s="21"/>
      <c r="D43" s="21"/>
      <c r="E43" s="21"/>
      <c r="F43" s="34">
        <f>(L43-w_gap)/w_char-LEN(G43)</f>
        <v>-2.6394009216589893</v>
      </c>
      <c r="G43" s="19" t="s">
        <v>73</v>
      </c>
      <c r="H43" s="27">
        <v>90000</v>
      </c>
      <c r="I43" s="13" t="s">
        <v>40</v>
      </c>
      <c r="J43" s="31">
        <f>MROUND($E42*0.3,5)</f>
        <v>84000</v>
      </c>
      <c r="K43" s="32">
        <f>MROUND($E42*0.45,5)</f>
        <v>126000</v>
      </c>
      <c r="L43" s="14">
        <f>w_overall/E42*H43</f>
        <v>125.03571428571428</v>
      </c>
      <c r="M43" s="58" t="s">
        <v>53</v>
      </c>
    </row>
    <row r="44" spans="1:13" ht="25" customHeight="1">
      <c r="A44" s="54"/>
      <c r="B44" s="20"/>
      <c r="C44" s="21"/>
      <c r="D44" s="21"/>
      <c r="E44" s="21"/>
      <c r="F44" s="34">
        <f>(L44-w_top-w_buffer-w_gap)/w_char-LEN(G44)</f>
        <v>7.7404493087557569</v>
      </c>
      <c r="G44" s="19" t="s">
        <v>115</v>
      </c>
      <c r="H44" s="27">
        <v>214780</v>
      </c>
      <c r="I44" s="13" t="s">
        <v>40</v>
      </c>
      <c r="J44" s="31">
        <f>MROUND($E42*0.7,5)</f>
        <v>196000</v>
      </c>
      <c r="K44" s="32">
        <f>MROUND($E42*0.85,5)</f>
        <v>238000</v>
      </c>
      <c r="L44" s="14">
        <f>w_overall/E42*H44</f>
        <v>298.3907857142857</v>
      </c>
      <c r="M44" s="65" t="s">
        <v>125</v>
      </c>
    </row>
    <row r="45" spans="1:13" ht="25" customHeight="1">
      <c r="A45" s="54" t="s">
        <v>131</v>
      </c>
      <c r="B45" s="20"/>
      <c r="C45" s="21"/>
      <c r="D45" s="21"/>
      <c r="E45" s="21"/>
      <c r="F45" s="34">
        <f>(L45-w_bot-w_buffer-w_gap)/w_char-LEN(G45)</f>
        <v>18.924279953917043</v>
      </c>
      <c r="G45" s="19" t="s">
        <v>97</v>
      </c>
      <c r="H45" s="27">
        <v>279950</v>
      </c>
      <c r="I45" s="13" t="s">
        <v>40</v>
      </c>
      <c r="J45" s="31">
        <f>MROUND($E42*0.9,5)</f>
        <v>252000</v>
      </c>
      <c r="K45" s="32">
        <f>MROUND($E42*1,5)</f>
        <v>280000</v>
      </c>
      <c r="L45" s="14">
        <f>w_overall/E42*H45</f>
        <v>388.93053571428567</v>
      </c>
      <c r="M45" s="73" t="s">
        <v>89</v>
      </c>
    </row>
    <row r="46" spans="1:13" ht="25" customHeight="1" thickBot="1">
      <c r="A46" s="54"/>
      <c r="B46" s="35"/>
      <c r="C46" s="36"/>
      <c r="D46" s="36"/>
      <c r="E46" s="36"/>
      <c r="F46" s="37"/>
      <c r="G46" s="38"/>
      <c r="H46" s="39"/>
      <c r="I46" s="40"/>
      <c r="J46" s="41"/>
      <c r="K46" s="42"/>
      <c r="L46" s="43"/>
      <c r="M46" s="59"/>
    </row>
    <row r="47" spans="1:13" ht="25" customHeight="1">
      <c r="A47" s="54"/>
      <c r="B47" s="16" t="s">
        <v>37</v>
      </c>
      <c r="C47" s="17">
        <f>D42+1</f>
        <v>250001</v>
      </c>
      <c r="D47" s="11"/>
      <c r="E47" s="21">
        <v>500000</v>
      </c>
      <c r="F47" s="34">
        <f>(w_top-(L47+w_gap+w_buffer))/w_char-LEN(G47)</f>
        <v>7.339793548387096</v>
      </c>
      <c r="G47" s="50" t="s">
        <v>98</v>
      </c>
      <c r="H47" s="27">
        <v>59760</v>
      </c>
      <c r="I47" s="13" t="s">
        <v>40</v>
      </c>
      <c r="J47" s="31">
        <f>MROUND($E47*0.005,5)</f>
        <v>2500</v>
      </c>
      <c r="K47" s="32">
        <f>MROUND($E47*0.12,5)</f>
        <v>60000</v>
      </c>
      <c r="L47" s="14">
        <f>w_overall/E47*H47</f>
        <v>46.493280000000006</v>
      </c>
      <c r="M47" s="58" t="s">
        <v>54</v>
      </c>
    </row>
    <row r="48" spans="1:13" ht="25" customHeight="1">
      <c r="A48" s="54"/>
      <c r="B48" s="20"/>
      <c r="C48" s="21"/>
      <c r="D48" s="21"/>
      <c r="E48" s="21"/>
      <c r="F48" s="34">
        <f>(L48-w_gap)/w_char-LEN(G48)</f>
        <v>14.144974193548389</v>
      </c>
      <c r="G48" s="19" t="s">
        <v>115</v>
      </c>
      <c r="H48" s="27">
        <v>214780</v>
      </c>
      <c r="I48" s="13" t="s">
        <v>40</v>
      </c>
      <c r="J48" s="31">
        <f>MROUND($E47*0.3,5)</f>
        <v>150000</v>
      </c>
      <c r="K48" s="32">
        <f>MROUND($E47*0.45,5)</f>
        <v>225000</v>
      </c>
      <c r="L48" s="14">
        <f>w_overall/E47*H48</f>
        <v>167.09884000000002</v>
      </c>
      <c r="M48" s="65" t="s">
        <v>125</v>
      </c>
    </row>
    <row r="49" spans="1:13" ht="25" customHeight="1">
      <c r="A49" s="54"/>
      <c r="B49" s="20"/>
      <c r="C49" s="21"/>
      <c r="D49" s="21"/>
      <c r="E49" s="21"/>
      <c r="F49" s="34">
        <f>(L49-w_top-w_buffer-w_gap)/w_char-LEN(G49)</f>
        <v>-0.10458387096773869</v>
      </c>
      <c r="G49" s="19" t="s">
        <v>116</v>
      </c>
      <c r="H49" s="27">
        <v>297110</v>
      </c>
      <c r="I49" s="13" t="s">
        <v>40</v>
      </c>
      <c r="J49" s="31">
        <f>MROUND($E47*0.7,5)</f>
        <v>350000</v>
      </c>
      <c r="K49" s="32">
        <f>MROUND($E47*0.85,5)</f>
        <v>425000</v>
      </c>
      <c r="L49" s="14">
        <f>w_overall/E47*H49</f>
        <v>231.15158000000002</v>
      </c>
      <c r="M49" s="58" t="s">
        <v>90</v>
      </c>
    </row>
    <row r="50" spans="1:13" ht="25" customHeight="1">
      <c r="A50" s="54"/>
      <c r="B50" s="20"/>
      <c r="C50" s="21"/>
      <c r="D50" s="21"/>
      <c r="E50" s="21"/>
      <c r="F50" s="34">
        <f>(L50-w_bot-w_buffer-w_gap)/w_char-LEN(G50)</f>
        <v>0.28190322580645599</v>
      </c>
      <c r="G50" s="51" t="s">
        <v>47</v>
      </c>
      <c r="H50" s="27">
        <v>415100</v>
      </c>
      <c r="I50" s="13" t="s">
        <v>40</v>
      </c>
      <c r="J50" s="31">
        <f>MROUND($E47*0.9,5)</f>
        <v>450000</v>
      </c>
      <c r="K50" s="32">
        <f>MROUND($E47*1,5)</f>
        <v>500000</v>
      </c>
      <c r="L50" s="14">
        <f>w_overall/E47*H50</f>
        <v>322.94780000000003</v>
      </c>
      <c r="M50" s="58" t="s">
        <v>55</v>
      </c>
    </row>
    <row r="51" spans="1:13" ht="25" customHeight="1" thickBot="1">
      <c r="B51" s="35"/>
      <c r="C51" s="36"/>
      <c r="D51" s="36"/>
      <c r="E51" s="36"/>
      <c r="F51" s="37"/>
      <c r="G51" s="38"/>
      <c r="H51" s="39"/>
      <c r="I51" s="40"/>
      <c r="J51" s="41"/>
      <c r="K51" s="42"/>
      <c r="L51" s="43"/>
      <c r="M51" s="60"/>
    </row>
    <row r="52" spans="1:13" ht="25" customHeight="1">
      <c r="B52" s="9"/>
      <c r="C52" s="9"/>
      <c r="D52" s="9"/>
      <c r="E52" s="9"/>
      <c r="F52" s="9"/>
      <c r="H52" s="9"/>
      <c r="I52" s="9"/>
      <c r="J52" s="9"/>
      <c r="K52" s="9"/>
      <c r="L52" s="9"/>
    </row>
    <row r="53" spans="1:13" ht="25" customHeight="1">
      <c r="B53" s="9"/>
      <c r="C53" s="9"/>
      <c r="D53" s="9"/>
      <c r="E53" s="9"/>
      <c r="F53" s="9"/>
      <c r="H53" s="9"/>
      <c r="I53" s="9"/>
      <c r="J53" s="9"/>
      <c r="K53" s="9"/>
      <c r="L53" s="9"/>
    </row>
    <row r="54" spans="1:13" ht="25" customHeight="1">
      <c r="B54" s="9"/>
      <c r="C54" s="9"/>
      <c r="D54" s="9"/>
      <c r="E54" s="9"/>
      <c r="F54" s="9"/>
      <c r="H54" s="9"/>
      <c r="I54" s="9"/>
      <c r="J54" s="9"/>
      <c r="K54" s="9"/>
      <c r="L54" s="9"/>
    </row>
    <row r="55" spans="1:13" ht="25" customHeight="1">
      <c r="B55" s="9"/>
      <c r="C55" s="9"/>
      <c r="D55" s="9"/>
      <c r="E55" s="9"/>
      <c r="F55" s="9"/>
      <c r="H55" s="9"/>
      <c r="I55" s="9"/>
      <c r="J55" s="9"/>
      <c r="K55" s="9"/>
      <c r="L55" s="9"/>
    </row>
    <row r="56" spans="1:13" ht="25" customHeight="1">
      <c r="B56" s="9"/>
      <c r="C56" s="9"/>
      <c r="D56" s="9"/>
      <c r="E56" s="9"/>
      <c r="F56" s="9"/>
      <c r="H56" s="9"/>
      <c r="I56" s="9"/>
      <c r="J56" s="9"/>
      <c r="K56" s="9"/>
      <c r="L56" s="9"/>
    </row>
    <row r="57" spans="1:13" ht="25" customHeight="1">
      <c r="B57" s="9"/>
      <c r="C57" s="9"/>
      <c r="D57" s="9"/>
      <c r="E57" s="9"/>
      <c r="F57" s="9"/>
      <c r="H57" s="9"/>
      <c r="I57" s="9"/>
      <c r="J57" s="9"/>
      <c r="K57" s="9"/>
      <c r="L57" s="9"/>
    </row>
    <row r="58" spans="1:13" ht="25" customHeight="1">
      <c r="B58" s="9"/>
      <c r="C58" s="9"/>
      <c r="D58" s="9"/>
      <c r="E58" s="9"/>
      <c r="F58" s="9"/>
      <c r="H58" s="9"/>
      <c r="I58" s="9"/>
      <c r="J58" s="9"/>
      <c r="K58" s="9"/>
      <c r="L58" s="9"/>
    </row>
    <row r="59" spans="1:13" ht="25" customHeight="1">
      <c r="B59" s="9"/>
      <c r="C59" s="9"/>
      <c r="D59" s="9"/>
      <c r="E59" s="9"/>
      <c r="F59" s="9"/>
      <c r="H59" s="9"/>
      <c r="I59" s="9"/>
      <c r="J59" s="9"/>
      <c r="K59" s="9"/>
      <c r="L59" s="9"/>
    </row>
    <row r="60" spans="1:13" ht="25" customHeight="1">
      <c r="B60" s="9"/>
      <c r="C60" s="9"/>
      <c r="D60" s="9"/>
      <c r="E60" s="9"/>
      <c r="F60" s="9"/>
      <c r="H60" s="9"/>
      <c r="I60" s="9"/>
      <c r="J60" s="9"/>
      <c r="K60" s="9"/>
      <c r="L60" s="9"/>
    </row>
    <row r="61" spans="1:13" ht="25" customHeight="1">
      <c r="B61" s="9"/>
      <c r="C61" s="9"/>
      <c r="D61" s="9"/>
      <c r="E61" s="9"/>
      <c r="F61" s="9"/>
      <c r="H61" s="9"/>
      <c r="I61" s="9"/>
      <c r="J61" s="9"/>
      <c r="K61" s="9"/>
      <c r="L61" s="9"/>
    </row>
    <row r="62" spans="1:13" ht="25" customHeight="1">
      <c r="B62" s="9"/>
      <c r="C62" s="9"/>
      <c r="D62" s="9"/>
      <c r="E62" s="9"/>
      <c r="F62" s="9"/>
      <c r="H62" s="9"/>
      <c r="I62" s="9"/>
      <c r="J62" s="9"/>
      <c r="K62" s="9"/>
      <c r="L62" s="9"/>
    </row>
    <row r="63" spans="1:13" ht="25" customHeight="1">
      <c r="B63" s="9"/>
      <c r="C63" s="9"/>
      <c r="D63" s="9"/>
      <c r="E63" s="9"/>
      <c r="F63" s="9"/>
      <c r="H63" s="9"/>
      <c r="I63" s="9"/>
      <c r="J63" s="9"/>
      <c r="K63" s="9"/>
      <c r="L63" s="9"/>
    </row>
    <row r="64" spans="1:13" ht="25" customHeight="1">
      <c r="B64" s="9"/>
      <c r="C64" s="9"/>
      <c r="D64" s="9"/>
      <c r="E64" s="9"/>
      <c r="F64" s="9"/>
      <c r="H64" s="9"/>
      <c r="I64" s="9"/>
      <c r="J64" s="9"/>
      <c r="K64" s="9"/>
      <c r="L64" s="9"/>
    </row>
    <row r="65" spans="2:12" ht="25" customHeight="1">
      <c r="B65" s="9"/>
      <c r="C65" s="9"/>
      <c r="D65" s="9"/>
      <c r="E65" s="9"/>
      <c r="F65" s="9"/>
      <c r="H65" s="9"/>
      <c r="I65" s="9"/>
      <c r="J65" s="9"/>
      <c r="K65" s="9"/>
      <c r="L65" s="9"/>
    </row>
    <row r="66" spans="2:12" ht="25" customHeight="1">
      <c r="B66" s="9"/>
      <c r="C66" s="9"/>
      <c r="D66" s="9"/>
      <c r="E66" s="9"/>
      <c r="F66" s="9"/>
      <c r="H66" s="9"/>
      <c r="I66" s="9"/>
      <c r="J66" s="9"/>
      <c r="K66" s="9"/>
      <c r="L66" s="9"/>
    </row>
    <row r="67" spans="2:12" ht="25" customHeight="1">
      <c r="B67" s="9"/>
      <c r="C67" s="9"/>
      <c r="D67" s="9"/>
      <c r="E67" s="9"/>
      <c r="F67" s="9"/>
      <c r="H67" s="9"/>
      <c r="I67" s="9"/>
      <c r="J67" s="9"/>
      <c r="K67" s="9"/>
      <c r="L67" s="9"/>
    </row>
    <row r="68" spans="2:12" ht="25" customHeight="1">
      <c r="B68" s="9"/>
      <c r="C68" s="9"/>
      <c r="D68" s="9"/>
      <c r="E68" s="9"/>
      <c r="F68" s="9"/>
      <c r="H68" s="9"/>
      <c r="I68" s="9"/>
      <c r="J68" s="9"/>
      <c r="K68" s="9"/>
      <c r="L68" s="9"/>
    </row>
    <row r="69" spans="2:12" ht="25" customHeight="1">
      <c r="B69" s="9"/>
      <c r="C69" s="9"/>
      <c r="D69" s="9"/>
      <c r="E69" s="9"/>
      <c r="F69" s="9"/>
      <c r="H69" s="9"/>
      <c r="I69" s="9"/>
      <c r="J69" s="9"/>
      <c r="K69" s="9"/>
      <c r="L69" s="9"/>
    </row>
    <row r="70" spans="2:12" ht="25" customHeight="1">
      <c r="B70" s="9"/>
      <c r="C70" s="9"/>
      <c r="D70" s="9"/>
      <c r="E70" s="9"/>
      <c r="F70" s="9"/>
      <c r="H70" s="9"/>
      <c r="I70" s="9"/>
      <c r="J70" s="9"/>
      <c r="K70" s="9"/>
      <c r="L70" s="9"/>
    </row>
    <row r="71" spans="2:12" ht="25" customHeight="1">
      <c r="B71" s="9"/>
      <c r="C71" s="9"/>
      <c r="D71" s="9"/>
      <c r="E71" s="9"/>
      <c r="F71" s="9"/>
      <c r="H71" s="9"/>
      <c r="I71" s="9"/>
      <c r="J71" s="9"/>
      <c r="K71" s="9"/>
      <c r="L71" s="9"/>
    </row>
    <row r="72" spans="2:12" ht="25" customHeight="1">
      <c r="B72" s="9"/>
      <c r="C72" s="9"/>
      <c r="D72" s="9"/>
      <c r="E72" s="9"/>
      <c r="F72" s="9"/>
      <c r="H72" s="9"/>
      <c r="I72" s="9"/>
      <c r="J72" s="9"/>
      <c r="K72" s="9"/>
      <c r="L72" s="9"/>
    </row>
    <row r="73" spans="2:12" ht="25" customHeight="1">
      <c r="B73" s="9"/>
      <c r="C73" s="9"/>
      <c r="D73" s="9"/>
      <c r="E73" s="9"/>
      <c r="F73" s="9"/>
      <c r="H73" s="9"/>
      <c r="I73" s="9"/>
      <c r="J73" s="9"/>
      <c r="K73" s="9"/>
      <c r="L73" s="9"/>
    </row>
    <row r="74" spans="2:12" ht="25" customHeight="1">
      <c r="B74" s="9"/>
      <c r="C74" s="9"/>
      <c r="D74" s="9"/>
      <c r="E74" s="9"/>
      <c r="F74" s="9"/>
      <c r="H74" s="9"/>
      <c r="I74" s="9"/>
      <c r="J74" s="9"/>
      <c r="K74" s="9"/>
      <c r="L74" s="9"/>
    </row>
    <row r="75" spans="2:12" ht="25" customHeight="1">
      <c r="B75" s="9"/>
      <c r="C75" s="9"/>
      <c r="D75" s="9"/>
      <c r="E75" s="9"/>
      <c r="F75" s="9"/>
      <c r="H75" s="9"/>
      <c r="I75" s="9"/>
      <c r="J75" s="9"/>
      <c r="K75" s="9"/>
      <c r="L75" s="9"/>
    </row>
    <row r="76" spans="2:12" ht="25" customHeight="1">
      <c r="B76" s="9"/>
      <c r="C76" s="9"/>
      <c r="D76" s="9"/>
      <c r="E76" s="9"/>
      <c r="F76" s="9"/>
      <c r="H76" s="9"/>
      <c r="I76" s="9"/>
      <c r="J76" s="9"/>
      <c r="K76" s="9"/>
      <c r="L76" s="9"/>
    </row>
    <row r="77" spans="2:12" ht="25" customHeight="1">
      <c r="B77" s="9"/>
      <c r="C77" s="9"/>
      <c r="D77" s="9"/>
      <c r="E77" s="9"/>
      <c r="F77" s="9"/>
      <c r="H77" s="9"/>
      <c r="I77" s="9"/>
      <c r="J77" s="9"/>
      <c r="K77" s="9"/>
      <c r="L77" s="9"/>
    </row>
    <row r="78" spans="2:12" ht="25" customHeight="1">
      <c r="B78" s="9"/>
      <c r="C78" s="9"/>
      <c r="D78" s="9"/>
      <c r="E78" s="9"/>
      <c r="F78" s="9"/>
      <c r="H78" s="9"/>
      <c r="I78" s="9"/>
      <c r="J78" s="9"/>
      <c r="K78" s="9"/>
      <c r="L78" s="9"/>
    </row>
    <row r="79" spans="2:12" ht="25" customHeight="1">
      <c r="B79" s="9"/>
      <c r="C79" s="9"/>
      <c r="D79" s="9"/>
      <c r="E79" s="9"/>
      <c r="F79" s="9"/>
      <c r="H79" s="9"/>
      <c r="I79" s="9"/>
      <c r="J79" s="9"/>
      <c r="K79" s="9"/>
      <c r="L79" s="9"/>
    </row>
    <row r="80" spans="2:12" ht="25" customHeight="1">
      <c r="B80" s="9"/>
      <c r="C80" s="9"/>
      <c r="D80" s="9"/>
      <c r="E80" s="9"/>
      <c r="F80" s="9"/>
      <c r="H80" s="9"/>
      <c r="I80" s="9"/>
      <c r="J80" s="9"/>
      <c r="K80" s="9"/>
      <c r="L80" s="9"/>
    </row>
    <row r="81" spans="2:12" ht="25" customHeight="1">
      <c r="B81" s="9"/>
      <c r="C81" s="9"/>
      <c r="D81" s="9"/>
      <c r="E81" s="9"/>
      <c r="F81" s="9"/>
      <c r="H81" s="9"/>
      <c r="I81" s="9"/>
      <c r="J81" s="9"/>
      <c r="K81" s="9"/>
      <c r="L81" s="9"/>
    </row>
    <row r="82" spans="2:12" ht="25" customHeight="1">
      <c r="B82" s="9"/>
      <c r="C82" s="9"/>
      <c r="D82" s="9"/>
      <c r="E82" s="9"/>
      <c r="F82" s="9"/>
      <c r="H82" s="9"/>
      <c r="I82" s="9"/>
      <c r="J82" s="9"/>
      <c r="K82" s="9"/>
      <c r="L82" s="9"/>
    </row>
    <row r="83" spans="2:12" ht="25" customHeight="1">
      <c r="B83" s="9"/>
      <c r="C83" s="9"/>
      <c r="D83" s="9"/>
      <c r="E83" s="9"/>
      <c r="F83" s="9"/>
      <c r="H83" s="9"/>
      <c r="I83" s="9"/>
      <c r="J83" s="9"/>
      <c r="K83" s="9"/>
      <c r="L83" s="9"/>
    </row>
    <row r="84" spans="2:12" ht="25" customHeight="1">
      <c r="B84" s="9"/>
      <c r="C84" s="9"/>
      <c r="D84" s="9"/>
      <c r="E84" s="9"/>
      <c r="F84" s="9"/>
      <c r="H84" s="9"/>
      <c r="I84" s="9"/>
      <c r="J84" s="9"/>
      <c r="K84" s="9"/>
      <c r="L84" s="9"/>
    </row>
    <row r="85" spans="2:12" ht="25" customHeight="1">
      <c r="B85" s="9"/>
      <c r="C85" s="9"/>
      <c r="D85" s="9"/>
      <c r="E85" s="9"/>
      <c r="F85" s="9"/>
      <c r="H85" s="9"/>
      <c r="I85" s="9"/>
      <c r="J85" s="9"/>
      <c r="K85" s="9"/>
      <c r="L85" s="9"/>
    </row>
    <row r="86" spans="2:12" ht="25" customHeight="1">
      <c r="B86" s="9"/>
      <c r="C86" s="9"/>
      <c r="D86" s="9"/>
      <c r="E86" s="9"/>
      <c r="F86" s="9"/>
      <c r="H86" s="9"/>
      <c r="I86" s="9"/>
      <c r="J86" s="9"/>
      <c r="K86" s="9"/>
      <c r="L86" s="9"/>
    </row>
    <row r="87" spans="2:12" ht="25" customHeight="1">
      <c r="B87" s="9"/>
      <c r="C87" s="9"/>
      <c r="D87" s="9"/>
      <c r="E87" s="9"/>
      <c r="F87" s="9"/>
      <c r="H87" s="9"/>
      <c r="I87" s="9"/>
      <c r="J87" s="9"/>
      <c r="K87" s="9"/>
      <c r="L87" s="9"/>
    </row>
    <row r="88" spans="2:12" ht="25" customHeight="1">
      <c r="B88" s="9"/>
      <c r="C88" s="9"/>
      <c r="D88" s="9"/>
      <c r="E88" s="9"/>
      <c r="F88" s="9"/>
      <c r="H88" s="9"/>
      <c r="I88" s="9"/>
      <c r="J88" s="9"/>
      <c r="K88" s="9"/>
      <c r="L88" s="9"/>
    </row>
    <row r="89" spans="2:12" ht="25" customHeight="1">
      <c r="B89" s="9"/>
      <c r="C89" s="9"/>
      <c r="D89" s="9"/>
      <c r="E89" s="9"/>
      <c r="F89" s="9"/>
      <c r="H89" s="9"/>
      <c r="I89" s="9"/>
      <c r="J89" s="9"/>
      <c r="K89" s="9"/>
      <c r="L89" s="9"/>
    </row>
    <row r="90" spans="2:12" ht="25" customHeight="1">
      <c r="B90" s="9"/>
      <c r="C90" s="9"/>
      <c r="D90" s="9"/>
      <c r="E90" s="9"/>
      <c r="F90" s="9"/>
      <c r="H90" s="9"/>
      <c r="I90" s="9"/>
      <c r="J90" s="9"/>
      <c r="K90" s="9"/>
      <c r="L90" s="9"/>
    </row>
    <row r="91" spans="2:12" ht="25" customHeight="1">
      <c r="B91" s="9"/>
      <c r="C91" s="9"/>
      <c r="D91" s="9"/>
      <c r="E91" s="9"/>
      <c r="F91" s="9"/>
      <c r="H91" s="9"/>
      <c r="I91" s="9"/>
      <c r="J91" s="9"/>
      <c r="K91" s="9"/>
      <c r="L91" s="9"/>
    </row>
    <row r="92" spans="2:12" ht="25" customHeight="1">
      <c r="B92" s="9"/>
      <c r="C92" s="9"/>
      <c r="D92" s="9"/>
      <c r="E92" s="9"/>
      <c r="F92" s="9"/>
      <c r="H92" s="9"/>
      <c r="I92" s="9"/>
      <c r="J92" s="9"/>
      <c r="K92" s="9"/>
      <c r="L92" s="9"/>
    </row>
    <row r="93" spans="2:12" ht="25" customHeight="1">
      <c r="B93" s="9"/>
      <c r="C93" s="9"/>
      <c r="D93" s="9"/>
      <c r="E93" s="9"/>
      <c r="F93" s="9"/>
      <c r="H93" s="9"/>
      <c r="I93" s="9"/>
      <c r="J93" s="9"/>
      <c r="K93" s="9"/>
      <c r="L93" s="9"/>
    </row>
    <row r="94" spans="2:12" ht="25" customHeight="1">
      <c r="B94" s="9"/>
      <c r="C94" s="9"/>
      <c r="D94" s="9"/>
      <c r="E94" s="9"/>
      <c r="F94" s="9"/>
      <c r="H94" s="9"/>
      <c r="I94" s="9"/>
      <c r="J94" s="9"/>
      <c r="K94" s="9"/>
      <c r="L94" s="9"/>
    </row>
    <row r="95" spans="2:12" ht="25" customHeight="1">
      <c r="B95" s="9"/>
      <c r="C95" s="9"/>
      <c r="D95" s="9"/>
      <c r="E95" s="9"/>
      <c r="F95" s="9"/>
      <c r="H95" s="9"/>
      <c r="I95" s="9"/>
      <c r="J95" s="9"/>
      <c r="K95" s="9"/>
      <c r="L95" s="9"/>
    </row>
    <row r="96" spans="2:12" ht="25" customHeight="1">
      <c r="B96" s="9"/>
      <c r="C96" s="9"/>
      <c r="D96" s="9"/>
      <c r="E96" s="9"/>
      <c r="F96" s="9"/>
      <c r="H96" s="9"/>
      <c r="I96" s="9"/>
      <c r="J96" s="9"/>
      <c r="K96" s="9"/>
      <c r="L96" s="9"/>
    </row>
    <row r="97" spans="2:12" ht="25" customHeight="1">
      <c r="B97" s="9"/>
      <c r="C97" s="9"/>
      <c r="D97" s="9"/>
      <c r="E97" s="9"/>
      <c r="F97" s="9"/>
      <c r="H97" s="9"/>
      <c r="I97" s="9"/>
      <c r="J97" s="9"/>
      <c r="K97" s="9"/>
      <c r="L97" s="9"/>
    </row>
    <row r="98" spans="2:12" ht="25" customHeight="1">
      <c r="B98" s="9"/>
      <c r="C98" s="9"/>
      <c r="D98" s="9"/>
      <c r="E98" s="9"/>
      <c r="F98" s="9"/>
      <c r="H98" s="9"/>
      <c r="I98" s="9"/>
      <c r="J98" s="9"/>
      <c r="K98" s="9"/>
      <c r="L98" s="9"/>
    </row>
    <row r="99" spans="2:12" ht="25" customHeight="1">
      <c r="B99" s="9"/>
      <c r="C99" s="9"/>
      <c r="D99" s="9"/>
      <c r="E99" s="9"/>
      <c r="F99" s="9"/>
      <c r="H99" s="9"/>
      <c r="I99" s="9"/>
      <c r="J99" s="9"/>
      <c r="K99" s="9"/>
      <c r="L99" s="9"/>
    </row>
    <row r="100" spans="2:12" ht="25" customHeight="1">
      <c r="B100" s="9"/>
      <c r="C100" s="9"/>
      <c r="D100" s="9"/>
      <c r="E100" s="9"/>
      <c r="F100" s="9"/>
      <c r="H100" s="9"/>
      <c r="I100" s="9"/>
      <c r="J100" s="9"/>
      <c r="K100" s="9"/>
      <c r="L100" s="9"/>
    </row>
    <row r="101" spans="2:12" ht="25" customHeight="1">
      <c r="B101" s="9"/>
      <c r="C101" s="9"/>
      <c r="D101" s="9"/>
      <c r="E101" s="9"/>
      <c r="F101" s="9"/>
      <c r="H101" s="9"/>
      <c r="I101" s="9"/>
      <c r="J101" s="9"/>
      <c r="K101" s="9"/>
      <c r="L101" s="9"/>
    </row>
    <row r="102" spans="2:12" ht="25" customHeight="1">
      <c r="B102" s="9"/>
      <c r="C102" s="9"/>
      <c r="D102" s="9"/>
      <c r="E102" s="9"/>
      <c r="F102" s="9"/>
      <c r="H102" s="9"/>
      <c r="I102" s="9"/>
      <c r="J102" s="9"/>
      <c r="K102" s="9"/>
      <c r="L102" s="9"/>
    </row>
    <row r="103" spans="2:12" ht="25" customHeight="1">
      <c r="B103" s="9"/>
      <c r="C103" s="9"/>
      <c r="D103" s="9"/>
      <c r="E103" s="9"/>
      <c r="F103" s="9"/>
      <c r="H103" s="9"/>
      <c r="I103" s="9"/>
      <c r="J103" s="9"/>
      <c r="K103" s="9"/>
      <c r="L103" s="9"/>
    </row>
    <row r="104" spans="2:12" ht="25" customHeight="1">
      <c r="B104" s="9"/>
      <c r="C104" s="9"/>
      <c r="D104" s="9"/>
      <c r="E104" s="9"/>
      <c r="F104" s="9"/>
      <c r="H104" s="9"/>
      <c r="I104" s="9"/>
      <c r="J104" s="9"/>
      <c r="K104" s="9"/>
      <c r="L104" s="9"/>
    </row>
    <row r="105" spans="2:12" ht="25" customHeight="1">
      <c r="B105" s="9"/>
      <c r="C105" s="9"/>
      <c r="D105" s="9"/>
      <c r="E105" s="9"/>
      <c r="F105" s="9"/>
      <c r="H105" s="9"/>
      <c r="I105" s="9"/>
      <c r="J105" s="9"/>
      <c r="K105" s="9"/>
      <c r="L105" s="9"/>
    </row>
    <row r="106" spans="2:12" ht="25" customHeight="1">
      <c r="B106" s="9"/>
      <c r="C106" s="9"/>
      <c r="D106" s="9"/>
      <c r="E106" s="9"/>
      <c r="F106" s="9"/>
      <c r="H106" s="9"/>
      <c r="I106" s="9"/>
      <c r="J106" s="9"/>
      <c r="K106" s="9"/>
      <c r="L106" s="9"/>
    </row>
    <row r="107" spans="2:12" ht="25" customHeight="1">
      <c r="B107" s="9"/>
      <c r="C107" s="9"/>
      <c r="D107" s="9"/>
      <c r="E107" s="9"/>
      <c r="F107" s="9"/>
      <c r="H107" s="9"/>
      <c r="I107" s="9"/>
      <c r="J107" s="9"/>
      <c r="K107" s="9"/>
      <c r="L107" s="9"/>
    </row>
    <row r="108" spans="2:12" ht="25" customHeight="1">
      <c r="B108" s="9"/>
      <c r="C108" s="9"/>
      <c r="D108" s="9"/>
      <c r="E108" s="9"/>
      <c r="F108" s="9"/>
      <c r="H108" s="9"/>
      <c r="I108" s="9"/>
      <c r="J108" s="9"/>
      <c r="K108" s="9"/>
      <c r="L108" s="9"/>
    </row>
    <row r="109" spans="2:12" ht="25" customHeight="1">
      <c r="B109" s="9"/>
      <c r="C109" s="9"/>
      <c r="D109" s="9"/>
      <c r="E109" s="9"/>
      <c r="F109" s="9"/>
      <c r="H109" s="9"/>
      <c r="I109" s="9"/>
      <c r="J109" s="9"/>
      <c r="K109" s="9"/>
      <c r="L109" s="9"/>
    </row>
    <row r="110" spans="2:12" ht="25" customHeight="1">
      <c r="B110" s="9"/>
      <c r="C110" s="9"/>
      <c r="D110" s="9"/>
      <c r="E110" s="9"/>
      <c r="F110" s="9"/>
      <c r="H110" s="9"/>
      <c r="I110" s="9"/>
      <c r="J110" s="9"/>
      <c r="K110" s="9"/>
      <c r="L110" s="9"/>
    </row>
    <row r="111" spans="2:12" ht="25" customHeight="1">
      <c r="B111" s="9"/>
      <c r="C111" s="9"/>
      <c r="D111" s="9"/>
      <c r="E111" s="9"/>
      <c r="F111" s="9"/>
      <c r="H111" s="9"/>
      <c r="I111" s="9"/>
      <c r="J111" s="9"/>
      <c r="K111" s="9"/>
      <c r="L111" s="9"/>
    </row>
    <row r="112" spans="2:12" ht="25" customHeight="1">
      <c r="B112" s="9"/>
      <c r="C112" s="9"/>
      <c r="D112" s="9"/>
      <c r="E112" s="9"/>
      <c r="F112" s="9"/>
      <c r="H112" s="9"/>
      <c r="I112" s="9"/>
      <c r="J112" s="9"/>
      <c r="K112" s="9"/>
      <c r="L112" s="9"/>
    </row>
    <row r="113" spans="2:12" ht="25" customHeight="1">
      <c r="B113" s="9"/>
      <c r="C113" s="9"/>
      <c r="D113" s="9"/>
      <c r="E113" s="9"/>
      <c r="F113" s="9"/>
      <c r="H113" s="9"/>
      <c r="I113" s="9"/>
      <c r="J113" s="9"/>
      <c r="K113" s="9"/>
      <c r="L113" s="9"/>
    </row>
    <row r="114" spans="2:12" ht="25" customHeight="1">
      <c r="B114" s="9"/>
      <c r="C114" s="9"/>
      <c r="D114" s="9"/>
      <c r="E114" s="9"/>
      <c r="F114" s="9"/>
      <c r="H114" s="9"/>
      <c r="I114" s="9"/>
      <c r="J114" s="9"/>
      <c r="K114" s="9"/>
      <c r="L114" s="9"/>
    </row>
    <row r="115" spans="2:12" ht="25" customHeight="1">
      <c r="B115" s="9"/>
      <c r="C115" s="9"/>
      <c r="D115" s="9"/>
      <c r="E115" s="9"/>
      <c r="F115" s="9"/>
      <c r="H115" s="9"/>
      <c r="I115" s="9"/>
      <c r="J115" s="9"/>
      <c r="K115" s="9"/>
      <c r="L115" s="9"/>
    </row>
    <row r="116" spans="2:12" ht="25" customHeight="1">
      <c r="B116" s="9"/>
      <c r="C116" s="9"/>
      <c r="D116" s="9"/>
      <c r="E116" s="9"/>
      <c r="F116" s="9"/>
      <c r="H116" s="9"/>
      <c r="I116" s="9"/>
      <c r="J116" s="9"/>
      <c r="K116" s="9"/>
      <c r="L116" s="9"/>
    </row>
    <row r="117" spans="2:12" ht="25" customHeight="1">
      <c r="B117" s="9"/>
      <c r="C117" s="9"/>
      <c r="D117" s="9"/>
      <c r="E117" s="9"/>
      <c r="F117" s="9"/>
      <c r="H117" s="9"/>
      <c r="I117" s="9"/>
      <c r="J117" s="9"/>
      <c r="K117" s="9"/>
      <c r="L117" s="9"/>
    </row>
    <row r="118" spans="2:12" ht="25" customHeight="1">
      <c r="B118" s="9"/>
      <c r="C118" s="9"/>
      <c r="D118" s="9"/>
      <c r="E118" s="9"/>
      <c r="F118" s="9"/>
      <c r="H118" s="9"/>
      <c r="I118" s="9"/>
      <c r="J118" s="9"/>
      <c r="K118" s="9"/>
      <c r="L118" s="9"/>
    </row>
    <row r="119" spans="2:12" ht="25" customHeight="1">
      <c r="B119" s="9"/>
      <c r="C119" s="9"/>
      <c r="D119" s="9"/>
      <c r="E119" s="9"/>
      <c r="F119" s="9"/>
      <c r="H119" s="9"/>
      <c r="I119" s="9"/>
      <c r="J119" s="9"/>
      <c r="K119" s="9"/>
      <c r="L119" s="9"/>
    </row>
    <row r="120" spans="2:12" ht="25" customHeight="1">
      <c r="B120" s="9"/>
      <c r="C120" s="9"/>
      <c r="D120" s="9"/>
      <c r="E120" s="9"/>
      <c r="F120" s="9"/>
      <c r="H120" s="9"/>
      <c r="I120" s="9"/>
      <c r="J120" s="9"/>
      <c r="K120" s="9"/>
      <c r="L120" s="9"/>
    </row>
    <row r="121" spans="2:12" ht="25" customHeight="1">
      <c r="B121" s="9"/>
      <c r="C121" s="9"/>
      <c r="D121" s="9"/>
      <c r="E121" s="9"/>
      <c r="F121" s="9"/>
      <c r="H121" s="9"/>
      <c r="I121" s="9"/>
      <c r="J121" s="9"/>
      <c r="K121" s="9"/>
      <c r="L121" s="9"/>
    </row>
    <row r="122" spans="2:12" ht="25" customHeight="1">
      <c r="B122" s="9"/>
      <c r="C122" s="9"/>
      <c r="D122" s="9"/>
      <c r="E122" s="9"/>
      <c r="F122" s="9"/>
      <c r="H122" s="9"/>
      <c r="I122" s="9"/>
      <c r="J122" s="9"/>
      <c r="K122" s="9"/>
      <c r="L122" s="9"/>
    </row>
    <row r="123" spans="2:12" ht="25" customHeight="1">
      <c r="B123" s="9"/>
      <c r="C123" s="9"/>
      <c r="D123" s="9"/>
      <c r="E123" s="9"/>
      <c r="F123" s="9"/>
      <c r="H123" s="9"/>
      <c r="I123" s="9"/>
      <c r="J123" s="9"/>
      <c r="K123" s="9"/>
      <c r="L123" s="9"/>
    </row>
    <row r="124" spans="2:12" ht="25" customHeight="1">
      <c r="B124" s="9"/>
      <c r="C124" s="9"/>
      <c r="D124" s="9"/>
      <c r="E124" s="9"/>
      <c r="F124" s="9"/>
      <c r="H124" s="9"/>
      <c r="I124" s="9"/>
      <c r="J124" s="9"/>
      <c r="K124" s="9"/>
      <c r="L124" s="9"/>
    </row>
    <row r="125" spans="2:12" ht="25" customHeight="1">
      <c r="B125" s="9"/>
      <c r="C125" s="9"/>
      <c r="D125" s="9"/>
      <c r="E125" s="9"/>
      <c r="F125" s="9"/>
      <c r="H125" s="9"/>
      <c r="I125" s="9"/>
      <c r="J125" s="9"/>
      <c r="K125" s="9"/>
      <c r="L125" s="9"/>
    </row>
    <row r="126" spans="2:12" ht="25" customHeight="1">
      <c r="B126" s="9"/>
      <c r="C126" s="9"/>
      <c r="D126" s="9"/>
      <c r="E126" s="9"/>
      <c r="F126" s="9"/>
      <c r="H126" s="9"/>
      <c r="I126" s="9"/>
      <c r="J126" s="9"/>
      <c r="K126" s="9"/>
      <c r="L126" s="9"/>
    </row>
    <row r="127" spans="2:12" ht="25" customHeight="1">
      <c r="B127" s="9"/>
      <c r="C127" s="9"/>
      <c r="D127" s="9"/>
      <c r="E127" s="9"/>
      <c r="F127" s="9"/>
      <c r="H127" s="9"/>
      <c r="I127" s="9"/>
      <c r="J127" s="9"/>
      <c r="K127" s="9"/>
      <c r="L127" s="9"/>
    </row>
    <row r="128" spans="2:12" ht="25" customHeight="1">
      <c r="B128" s="9"/>
      <c r="C128" s="9"/>
      <c r="D128" s="9"/>
      <c r="E128" s="9"/>
      <c r="F128" s="9"/>
      <c r="H128" s="9"/>
      <c r="I128" s="9"/>
      <c r="J128" s="9"/>
      <c r="K128" s="9"/>
      <c r="L128" s="9"/>
    </row>
    <row r="129" spans="2:12" ht="25" customHeight="1">
      <c r="B129" s="9"/>
      <c r="C129" s="9"/>
      <c r="D129" s="9"/>
      <c r="E129" s="9"/>
      <c r="F129" s="9"/>
      <c r="H129" s="9"/>
      <c r="I129" s="9"/>
      <c r="J129" s="9"/>
      <c r="K129" s="9"/>
      <c r="L129" s="9"/>
    </row>
    <row r="130" spans="2:12" ht="25" customHeight="1">
      <c r="B130" s="9"/>
      <c r="C130" s="9"/>
      <c r="D130" s="9"/>
      <c r="E130" s="9"/>
      <c r="F130" s="9"/>
      <c r="H130" s="9"/>
      <c r="I130" s="9"/>
      <c r="J130" s="9"/>
      <c r="K130" s="9"/>
      <c r="L130" s="9"/>
    </row>
    <row r="131" spans="2:12" ht="25" customHeight="1">
      <c r="B131" s="9"/>
      <c r="C131" s="9"/>
      <c r="D131" s="9"/>
      <c r="E131" s="9"/>
      <c r="F131" s="9"/>
      <c r="H131" s="9"/>
      <c r="I131" s="9"/>
      <c r="J131" s="9"/>
      <c r="K131" s="9"/>
      <c r="L131" s="9"/>
    </row>
    <row r="132" spans="2:12" ht="25" customHeight="1">
      <c r="B132" s="9"/>
      <c r="C132" s="9"/>
      <c r="D132" s="9"/>
      <c r="E132" s="9"/>
      <c r="F132" s="9"/>
      <c r="H132" s="9"/>
      <c r="I132" s="9"/>
      <c r="J132" s="9"/>
      <c r="K132" s="9"/>
      <c r="L132" s="9"/>
    </row>
    <row r="133" spans="2:12" ht="25" customHeight="1">
      <c r="B133" s="9"/>
      <c r="C133" s="9"/>
      <c r="D133" s="9"/>
      <c r="E133" s="9"/>
      <c r="F133" s="9"/>
      <c r="H133" s="9"/>
      <c r="I133" s="9"/>
      <c r="J133" s="9"/>
      <c r="K133" s="9"/>
      <c r="L133" s="9"/>
    </row>
    <row r="134" spans="2:12" ht="25" customHeight="1">
      <c r="B134" s="9"/>
      <c r="C134" s="9"/>
      <c r="D134" s="9"/>
      <c r="E134" s="9"/>
      <c r="F134" s="9"/>
      <c r="H134" s="9"/>
      <c r="I134" s="9"/>
      <c r="J134" s="9"/>
      <c r="K134" s="9"/>
      <c r="L134" s="9"/>
    </row>
    <row r="135" spans="2:12" ht="25" customHeight="1">
      <c r="B135" s="9"/>
      <c r="C135" s="9"/>
      <c r="D135" s="9"/>
      <c r="E135" s="9"/>
      <c r="F135" s="9"/>
      <c r="H135" s="9"/>
      <c r="I135" s="9"/>
      <c r="J135" s="9"/>
      <c r="K135" s="9"/>
      <c r="L135" s="9"/>
    </row>
    <row r="136" spans="2:12" ht="25" customHeight="1">
      <c r="B136" s="9"/>
      <c r="C136" s="9"/>
      <c r="D136" s="9"/>
      <c r="E136" s="9"/>
      <c r="F136" s="9"/>
      <c r="H136" s="9"/>
      <c r="I136" s="9"/>
      <c r="J136" s="9"/>
      <c r="K136" s="9"/>
      <c r="L136" s="9"/>
    </row>
    <row r="137" spans="2:12" ht="25" customHeight="1">
      <c r="B137" s="9"/>
      <c r="C137" s="9"/>
      <c r="D137" s="9"/>
      <c r="E137" s="9"/>
      <c r="F137" s="9"/>
      <c r="H137" s="9"/>
      <c r="I137" s="9"/>
      <c r="J137" s="9"/>
      <c r="K137" s="9"/>
      <c r="L137" s="9"/>
    </row>
    <row r="138" spans="2:12" ht="25" customHeight="1">
      <c r="B138" s="9"/>
      <c r="C138" s="9"/>
      <c r="D138" s="9"/>
      <c r="E138" s="9"/>
      <c r="F138" s="9"/>
      <c r="H138" s="9"/>
      <c r="I138" s="9"/>
      <c r="J138" s="9"/>
      <c r="K138" s="9"/>
      <c r="L138" s="9"/>
    </row>
    <row r="139" spans="2:12" ht="25" customHeight="1">
      <c r="B139" s="9"/>
      <c r="C139" s="9"/>
      <c r="D139" s="9"/>
      <c r="E139" s="9"/>
      <c r="F139" s="9"/>
      <c r="H139" s="9"/>
      <c r="I139" s="9"/>
      <c r="J139" s="9"/>
      <c r="K139" s="9"/>
      <c r="L139" s="9"/>
    </row>
    <row r="140" spans="2:12" ht="25" customHeight="1">
      <c r="B140" s="9"/>
      <c r="C140" s="9"/>
      <c r="D140" s="9"/>
      <c r="E140" s="9"/>
      <c r="F140" s="9"/>
      <c r="H140" s="9"/>
      <c r="I140" s="9"/>
      <c r="J140" s="9"/>
      <c r="K140" s="9"/>
      <c r="L140" s="9"/>
    </row>
    <row r="141" spans="2:12" ht="25" customHeight="1">
      <c r="B141" s="9"/>
      <c r="C141" s="9"/>
      <c r="D141" s="9"/>
      <c r="E141" s="9"/>
      <c r="F141" s="9"/>
      <c r="H141" s="9"/>
      <c r="I141" s="9"/>
      <c r="J141" s="9"/>
      <c r="K141" s="9"/>
      <c r="L141" s="9"/>
    </row>
    <row r="142" spans="2:12" ht="25" customHeight="1">
      <c r="B142" s="9"/>
      <c r="C142" s="9"/>
      <c r="D142" s="9"/>
      <c r="E142" s="9"/>
      <c r="F142" s="9"/>
      <c r="H142" s="9"/>
      <c r="I142" s="9"/>
      <c r="J142" s="9"/>
      <c r="K142" s="9"/>
      <c r="L142" s="9"/>
    </row>
    <row r="143" spans="2:12" ht="25" customHeight="1">
      <c r="B143" s="9"/>
      <c r="C143" s="9"/>
      <c r="D143" s="9"/>
      <c r="E143" s="9"/>
      <c r="F143" s="9"/>
      <c r="H143" s="9"/>
      <c r="I143" s="9"/>
      <c r="J143" s="9"/>
      <c r="K143" s="9"/>
      <c r="L143" s="9"/>
    </row>
    <row r="144" spans="2:12" ht="25" customHeight="1">
      <c r="B144" s="9"/>
      <c r="C144" s="9"/>
      <c r="D144" s="9"/>
      <c r="E144" s="9"/>
      <c r="F144" s="9"/>
      <c r="H144" s="9"/>
      <c r="I144" s="9"/>
      <c r="J144" s="9"/>
      <c r="K144" s="9"/>
      <c r="L144" s="9"/>
    </row>
    <row r="145" spans="2:12" ht="25" customHeight="1">
      <c r="B145" s="9"/>
      <c r="C145" s="9"/>
      <c r="D145" s="9"/>
      <c r="E145" s="9"/>
      <c r="F145" s="9"/>
      <c r="H145" s="9"/>
      <c r="I145" s="9"/>
      <c r="J145" s="9"/>
      <c r="K145" s="9"/>
      <c r="L145" s="9"/>
    </row>
    <row r="146" spans="2:12" ht="25" customHeight="1">
      <c r="B146" s="9"/>
      <c r="C146" s="9"/>
      <c r="D146" s="9"/>
      <c r="E146" s="9"/>
      <c r="F146" s="9"/>
      <c r="H146" s="9"/>
      <c r="I146" s="9"/>
      <c r="J146" s="9"/>
      <c r="K146" s="9"/>
      <c r="L146" s="9"/>
    </row>
    <row r="147" spans="2:12" ht="25" customHeight="1">
      <c r="B147" s="9"/>
      <c r="C147" s="9"/>
      <c r="D147" s="9"/>
      <c r="E147" s="9"/>
      <c r="F147" s="9"/>
      <c r="H147" s="9"/>
      <c r="I147" s="9"/>
      <c r="J147" s="9"/>
      <c r="K147" s="9"/>
      <c r="L147" s="9"/>
    </row>
    <row r="148" spans="2:12" ht="25" customHeight="1">
      <c r="B148" s="9"/>
      <c r="C148" s="9"/>
      <c r="D148" s="9"/>
      <c r="E148" s="9"/>
      <c r="F148" s="9"/>
      <c r="H148" s="9"/>
      <c r="I148" s="9"/>
      <c r="J148" s="9"/>
      <c r="K148" s="9"/>
      <c r="L148" s="9"/>
    </row>
    <row r="149" spans="2:12" ht="25" customHeight="1">
      <c r="B149" s="9"/>
      <c r="C149" s="9"/>
      <c r="D149" s="9"/>
      <c r="E149" s="9"/>
      <c r="F149" s="9"/>
      <c r="H149" s="9"/>
      <c r="I149" s="9"/>
      <c r="J149" s="9"/>
      <c r="K149" s="9"/>
      <c r="L149" s="9"/>
    </row>
    <row r="150" spans="2:12" ht="25" customHeight="1">
      <c r="B150" s="9"/>
      <c r="C150" s="9"/>
      <c r="D150" s="9"/>
      <c r="E150" s="9"/>
      <c r="F150" s="9"/>
      <c r="H150" s="9"/>
      <c r="I150" s="9"/>
      <c r="J150" s="9"/>
      <c r="K150" s="9"/>
      <c r="L150" s="9"/>
    </row>
    <row r="151" spans="2:12" ht="25" customHeight="1">
      <c r="B151" s="9"/>
      <c r="C151" s="9"/>
      <c r="D151" s="9"/>
      <c r="E151" s="9"/>
      <c r="F151" s="9"/>
      <c r="H151" s="9"/>
      <c r="I151" s="9"/>
      <c r="J151" s="9"/>
      <c r="K151" s="9"/>
      <c r="L151" s="9"/>
    </row>
    <row r="152" spans="2:12" ht="25" customHeight="1">
      <c r="B152" s="9"/>
      <c r="C152" s="9"/>
      <c r="D152" s="9"/>
      <c r="E152" s="9"/>
      <c r="F152" s="9"/>
      <c r="H152" s="9"/>
      <c r="I152" s="9"/>
      <c r="J152" s="9"/>
      <c r="K152" s="9"/>
      <c r="L152" s="9"/>
    </row>
    <row r="153" spans="2:12" ht="25" customHeight="1">
      <c r="B153" s="9"/>
      <c r="C153" s="9"/>
      <c r="D153" s="9"/>
      <c r="E153" s="9"/>
      <c r="F153" s="9"/>
      <c r="H153" s="9"/>
      <c r="I153" s="9"/>
      <c r="J153" s="9"/>
      <c r="K153" s="9"/>
      <c r="L153" s="9"/>
    </row>
    <row r="154" spans="2:12" ht="25" customHeight="1">
      <c r="B154" s="9"/>
      <c r="C154" s="9"/>
      <c r="D154" s="9"/>
      <c r="E154" s="9"/>
      <c r="F154" s="9"/>
      <c r="H154" s="9"/>
      <c r="I154" s="9"/>
      <c r="J154" s="9"/>
      <c r="K154" s="9"/>
      <c r="L154" s="9"/>
    </row>
    <row r="155" spans="2:12" ht="25" customHeight="1">
      <c r="B155" s="9"/>
      <c r="C155" s="9"/>
      <c r="D155" s="9"/>
      <c r="E155" s="9"/>
      <c r="F155" s="9"/>
      <c r="H155" s="9"/>
      <c r="I155" s="9"/>
      <c r="J155" s="9"/>
      <c r="K155" s="9"/>
      <c r="L155" s="9"/>
    </row>
    <row r="156" spans="2:12" ht="25" customHeight="1">
      <c r="B156" s="9"/>
      <c r="C156" s="9"/>
      <c r="D156" s="9"/>
      <c r="E156" s="9"/>
      <c r="F156" s="9"/>
      <c r="H156" s="9"/>
      <c r="I156" s="9"/>
      <c r="J156" s="9"/>
      <c r="K156" s="9"/>
      <c r="L156" s="9"/>
    </row>
    <row r="157" spans="2:12" ht="25" customHeight="1">
      <c r="B157" s="9"/>
      <c r="C157" s="9"/>
      <c r="D157" s="9"/>
      <c r="E157" s="9"/>
      <c r="F157" s="9"/>
      <c r="H157" s="9"/>
      <c r="I157" s="9"/>
      <c r="J157" s="9"/>
      <c r="K157" s="9"/>
      <c r="L157" s="9"/>
    </row>
    <row r="158" spans="2:12" ht="25" customHeight="1">
      <c r="B158" s="9"/>
      <c r="C158" s="9"/>
      <c r="D158" s="9"/>
      <c r="E158" s="9"/>
      <c r="F158" s="9"/>
      <c r="H158" s="9"/>
      <c r="I158" s="9"/>
      <c r="J158" s="9"/>
      <c r="K158" s="9"/>
      <c r="L158" s="9"/>
    </row>
    <row r="159" spans="2:12" ht="25" customHeight="1">
      <c r="B159" s="9"/>
      <c r="C159" s="9"/>
      <c r="D159" s="9"/>
      <c r="E159" s="9"/>
      <c r="F159" s="9"/>
      <c r="H159" s="9"/>
      <c r="I159" s="9"/>
      <c r="J159" s="9"/>
      <c r="K159" s="9"/>
      <c r="L159" s="9"/>
    </row>
    <row r="160" spans="2:12" ht="25" customHeight="1">
      <c r="B160" s="9"/>
      <c r="C160" s="9"/>
      <c r="D160" s="9"/>
      <c r="E160" s="9"/>
      <c r="F160" s="9"/>
      <c r="H160" s="9"/>
      <c r="I160" s="9"/>
      <c r="J160" s="9"/>
      <c r="K160" s="9"/>
      <c r="L160" s="9"/>
    </row>
    <row r="161" spans="2:12" ht="25" customHeight="1">
      <c r="B161" s="9"/>
      <c r="C161" s="9"/>
      <c r="D161" s="9"/>
      <c r="E161" s="9"/>
      <c r="F161" s="9"/>
      <c r="H161" s="9"/>
      <c r="I161" s="9"/>
      <c r="J161" s="9"/>
      <c r="K161" s="9"/>
      <c r="L161" s="9"/>
    </row>
    <row r="162" spans="2:12" ht="25" customHeight="1">
      <c r="B162" s="9"/>
      <c r="C162" s="9"/>
      <c r="D162" s="9"/>
      <c r="E162" s="9"/>
      <c r="F162" s="9"/>
      <c r="H162" s="9"/>
      <c r="I162" s="9"/>
      <c r="J162" s="9"/>
      <c r="K162" s="9"/>
      <c r="L162" s="9"/>
    </row>
    <row r="163" spans="2:12" ht="25" customHeight="1">
      <c r="B163" s="9"/>
      <c r="C163" s="9"/>
      <c r="D163" s="9"/>
      <c r="E163" s="9"/>
      <c r="F163" s="9"/>
      <c r="H163" s="9"/>
      <c r="I163" s="9"/>
      <c r="J163" s="9"/>
      <c r="K163" s="9"/>
      <c r="L163" s="9"/>
    </row>
    <row r="164" spans="2:12" ht="25" customHeight="1">
      <c r="B164" s="9"/>
      <c r="C164" s="9"/>
      <c r="D164" s="9"/>
      <c r="E164" s="9"/>
      <c r="F164" s="9"/>
      <c r="H164" s="9"/>
      <c r="I164" s="9"/>
      <c r="J164" s="9"/>
      <c r="K164" s="9"/>
      <c r="L164" s="9"/>
    </row>
    <row r="165" spans="2:12" ht="25" customHeight="1">
      <c r="B165" s="9"/>
      <c r="C165" s="9"/>
      <c r="D165" s="9"/>
      <c r="E165" s="9"/>
      <c r="F165" s="9"/>
      <c r="H165" s="9"/>
      <c r="I165" s="9"/>
      <c r="J165" s="9"/>
      <c r="K165" s="9"/>
      <c r="L165" s="9"/>
    </row>
    <row r="166" spans="2:12" ht="25" customHeight="1">
      <c r="B166" s="9"/>
      <c r="C166" s="9"/>
      <c r="D166" s="9"/>
      <c r="E166" s="9"/>
      <c r="F166" s="9"/>
      <c r="H166" s="9"/>
      <c r="I166" s="9"/>
      <c r="J166" s="9"/>
      <c r="K166" s="9"/>
      <c r="L166" s="9"/>
    </row>
    <row r="167" spans="2:12" ht="25" customHeight="1">
      <c r="B167" s="9"/>
      <c r="C167" s="9"/>
      <c r="D167" s="9"/>
      <c r="E167" s="9"/>
      <c r="F167" s="9"/>
      <c r="H167" s="9"/>
      <c r="I167" s="9"/>
      <c r="J167" s="9"/>
      <c r="K167" s="9"/>
      <c r="L167" s="9"/>
    </row>
    <row r="168" spans="2:12" ht="25" customHeight="1">
      <c r="B168" s="9"/>
      <c r="C168" s="9"/>
      <c r="D168" s="9"/>
      <c r="E168" s="9"/>
      <c r="F168" s="9"/>
      <c r="H168" s="9"/>
      <c r="I168" s="9"/>
      <c r="J168" s="9"/>
      <c r="K168" s="9"/>
      <c r="L168" s="9"/>
    </row>
    <row r="169" spans="2:12" ht="25" customHeight="1">
      <c r="B169" s="9"/>
      <c r="C169" s="9"/>
      <c r="D169" s="9"/>
      <c r="E169" s="9"/>
      <c r="F169" s="9"/>
      <c r="H169" s="9"/>
      <c r="I169" s="9"/>
      <c r="J169" s="9"/>
      <c r="K169" s="9"/>
      <c r="L169" s="9"/>
    </row>
    <row r="170" spans="2:12" ht="25" customHeight="1">
      <c r="B170" s="9"/>
      <c r="C170" s="9"/>
      <c r="D170" s="9"/>
      <c r="E170" s="9"/>
      <c r="F170" s="9"/>
      <c r="H170" s="9"/>
      <c r="I170" s="9"/>
      <c r="J170" s="9"/>
      <c r="K170" s="9"/>
      <c r="L170" s="9"/>
    </row>
    <row r="171" spans="2:12" ht="25" customHeight="1">
      <c r="B171" s="9"/>
      <c r="C171" s="9"/>
      <c r="D171" s="9"/>
      <c r="E171" s="9"/>
      <c r="F171" s="9"/>
      <c r="H171" s="9"/>
      <c r="I171" s="9"/>
      <c r="J171" s="9"/>
      <c r="K171" s="9"/>
      <c r="L171" s="9"/>
    </row>
    <row r="172" spans="2:12" ht="25" customHeight="1">
      <c r="B172" s="9"/>
      <c r="C172" s="9"/>
      <c r="D172" s="9"/>
      <c r="E172" s="9"/>
      <c r="F172" s="9"/>
      <c r="H172" s="9"/>
      <c r="I172" s="9"/>
      <c r="J172" s="9"/>
      <c r="K172" s="9"/>
      <c r="L172" s="9"/>
    </row>
    <row r="173" spans="2:12" ht="25" customHeight="1">
      <c r="B173" s="9"/>
      <c r="C173" s="9"/>
      <c r="D173" s="9"/>
      <c r="E173" s="9"/>
      <c r="F173" s="9"/>
      <c r="H173" s="9"/>
      <c r="I173" s="9"/>
      <c r="J173" s="9"/>
      <c r="K173" s="9"/>
      <c r="L173" s="9"/>
    </row>
    <row r="174" spans="2:12" ht="25" customHeight="1">
      <c r="B174" s="9"/>
      <c r="C174" s="9"/>
      <c r="D174" s="9"/>
      <c r="E174" s="9"/>
      <c r="F174" s="9"/>
      <c r="H174" s="9"/>
      <c r="I174" s="9"/>
      <c r="J174" s="9"/>
      <c r="K174" s="9"/>
      <c r="L174" s="9"/>
    </row>
    <row r="175" spans="2:12" ht="25" customHeight="1">
      <c r="B175" s="9"/>
      <c r="C175" s="9"/>
      <c r="D175" s="9"/>
      <c r="E175" s="9"/>
      <c r="F175" s="9"/>
      <c r="H175" s="9"/>
      <c r="I175" s="9"/>
      <c r="J175" s="9"/>
      <c r="K175" s="9"/>
      <c r="L175" s="9"/>
    </row>
    <row r="176" spans="2:12" ht="25" customHeight="1">
      <c r="B176" s="9"/>
      <c r="C176" s="9"/>
      <c r="D176" s="9"/>
      <c r="E176" s="9"/>
      <c r="F176" s="9"/>
      <c r="H176" s="9"/>
      <c r="I176" s="9"/>
      <c r="J176" s="9"/>
      <c r="K176" s="9"/>
      <c r="L176" s="9"/>
    </row>
    <row r="177" spans="2:12" ht="25" customHeight="1">
      <c r="B177" s="9"/>
      <c r="C177" s="9"/>
      <c r="D177" s="9"/>
      <c r="E177" s="9"/>
      <c r="F177" s="9"/>
      <c r="H177" s="9"/>
      <c r="I177" s="9"/>
      <c r="J177" s="9"/>
      <c r="K177" s="9"/>
      <c r="L177" s="9"/>
    </row>
    <row r="178" spans="2:12" ht="25" customHeight="1">
      <c r="B178" s="9"/>
      <c r="C178" s="9"/>
      <c r="D178" s="9"/>
      <c r="E178" s="9"/>
      <c r="F178" s="9"/>
      <c r="H178" s="9"/>
      <c r="I178" s="9"/>
      <c r="J178" s="9"/>
      <c r="K178" s="9"/>
      <c r="L178" s="9"/>
    </row>
    <row r="179" spans="2:12" ht="25" customHeight="1">
      <c r="B179" s="9"/>
      <c r="C179" s="9"/>
      <c r="D179" s="9"/>
      <c r="E179" s="9"/>
      <c r="F179" s="9"/>
      <c r="H179" s="9"/>
      <c r="I179" s="9"/>
      <c r="J179" s="9"/>
      <c r="K179" s="9"/>
      <c r="L179" s="9"/>
    </row>
    <row r="180" spans="2:12" ht="25" customHeight="1">
      <c r="B180" s="9"/>
      <c r="C180" s="9"/>
      <c r="D180" s="9"/>
      <c r="E180" s="9"/>
      <c r="F180" s="9"/>
      <c r="H180" s="9"/>
      <c r="I180" s="9"/>
      <c r="J180" s="9"/>
      <c r="K180" s="9"/>
      <c r="L180" s="9"/>
    </row>
    <row r="181" spans="2:12" ht="25" customHeight="1">
      <c r="B181" s="9"/>
      <c r="C181" s="9"/>
      <c r="D181" s="9"/>
      <c r="E181" s="9"/>
      <c r="F181" s="9"/>
      <c r="H181" s="9"/>
      <c r="I181" s="9"/>
      <c r="J181" s="9"/>
      <c r="K181" s="9"/>
      <c r="L181" s="9"/>
    </row>
    <row r="182" spans="2:12" ht="25" customHeight="1">
      <c r="B182" s="9"/>
      <c r="C182" s="9"/>
      <c r="D182" s="9"/>
      <c r="E182" s="9"/>
      <c r="F182" s="9"/>
      <c r="H182" s="9"/>
      <c r="I182" s="9"/>
      <c r="J182" s="9"/>
      <c r="K182" s="9"/>
      <c r="L182" s="9"/>
    </row>
    <row r="183" spans="2:12" ht="25" customHeight="1">
      <c r="B183" s="9"/>
      <c r="C183" s="9"/>
      <c r="D183" s="9"/>
      <c r="E183" s="9"/>
      <c r="F183" s="9"/>
      <c r="H183" s="9"/>
      <c r="I183" s="9"/>
      <c r="J183" s="9"/>
      <c r="K183" s="9"/>
      <c r="L183" s="9"/>
    </row>
    <row r="184" spans="2:12" ht="25" customHeight="1">
      <c r="B184" s="9"/>
      <c r="C184" s="9"/>
      <c r="D184" s="9"/>
      <c r="E184" s="9"/>
      <c r="F184" s="9"/>
      <c r="H184" s="9"/>
      <c r="I184" s="9"/>
      <c r="J184" s="9"/>
      <c r="K184" s="9"/>
      <c r="L184" s="9"/>
    </row>
    <row r="185" spans="2:12" ht="25" customHeight="1">
      <c r="B185" s="9"/>
      <c r="C185" s="9"/>
      <c r="D185" s="9"/>
      <c r="E185" s="9"/>
      <c r="F185" s="9"/>
      <c r="H185" s="9"/>
      <c r="I185" s="9"/>
      <c r="J185" s="9"/>
      <c r="K185" s="9"/>
      <c r="L185" s="9"/>
    </row>
    <row r="186" spans="2:12" ht="25" customHeight="1">
      <c r="B186" s="9"/>
      <c r="C186" s="9"/>
      <c r="D186" s="9"/>
      <c r="E186" s="9"/>
      <c r="F186" s="9"/>
      <c r="H186" s="9"/>
      <c r="I186" s="9"/>
      <c r="J186" s="9"/>
      <c r="K186" s="9"/>
      <c r="L186" s="9"/>
    </row>
    <row r="187" spans="2:12" ht="25" customHeight="1">
      <c r="B187" s="9"/>
      <c r="C187" s="9"/>
      <c r="D187" s="9"/>
      <c r="E187" s="9"/>
      <c r="F187" s="9"/>
      <c r="H187" s="9"/>
      <c r="I187" s="9"/>
      <c r="J187" s="9"/>
      <c r="K187" s="9"/>
      <c r="L187" s="9"/>
    </row>
    <row r="188" spans="2:12" ht="25" customHeight="1">
      <c r="B188" s="9"/>
      <c r="C188" s="9"/>
      <c r="D188" s="9"/>
      <c r="E188" s="9"/>
      <c r="F188" s="9"/>
      <c r="H188" s="9"/>
      <c r="I188" s="9"/>
      <c r="J188" s="9"/>
      <c r="K188" s="9"/>
      <c r="L188" s="9"/>
    </row>
    <row r="189" spans="2:12" ht="25" customHeight="1">
      <c r="B189" s="9"/>
      <c r="C189" s="9"/>
      <c r="D189" s="9"/>
      <c r="E189" s="9"/>
      <c r="F189" s="9"/>
      <c r="H189" s="9"/>
      <c r="I189" s="9"/>
      <c r="J189" s="9"/>
      <c r="K189" s="9"/>
      <c r="L189" s="9"/>
    </row>
    <row r="190" spans="2:12" ht="25" customHeight="1">
      <c r="B190" s="9"/>
      <c r="C190" s="9"/>
      <c r="D190" s="9"/>
      <c r="E190" s="9"/>
      <c r="F190" s="9"/>
      <c r="H190" s="9"/>
      <c r="I190" s="9"/>
      <c r="J190" s="9"/>
      <c r="K190" s="9"/>
      <c r="L190" s="9"/>
    </row>
    <row r="191" spans="2:12" ht="25" customHeight="1">
      <c r="B191" s="9"/>
      <c r="C191" s="9"/>
      <c r="D191" s="9"/>
      <c r="E191" s="9"/>
      <c r="F191" s="9"/>
      <c r="H191" s="9"/>
      <c r="I191" s="9"/>
      <c r="J191" s="9"/>
      <c r="K191" s="9"/>
      <c r="L191" s="9"/>
    </row>
    <row r="192" spans="2:12" ht="25" customHeight="1">
      <c r="B192" s="9"/>
      <c r="C192" s="9"/>
      <c r="D192" s="9"/>
      <c r="E192" s="9"/>
      <c r="F192" s="9"/>
      <c r="H192" s="9"/>
      <c r="I192" s="9"/>
      <c r="J192" s="9"/>
      <c r="K192" s="9"/>
      <c r="L192" s="9"/>
    </row>
    <row r="193" spans="2:12" ht="25" customHeight="1">
      <c r="B193" s="9"/>
      <c r="C193" s="9"/>
      <c r="D193" s="9"/>
      <c r="E193" s="9"/>
      <c r="F193" s="9"/>
      <c r="H193" s="9"/>
      <c r="I193" s="9"/>
      <c r="J193" s="9"/>
      <c r="K193" s="9"/>
      <c r="L193" s="9"/>
    </row>
    <row r="194" spans="2:12" ht="25" customHeight="1">
      <c r="B194" s="9"/>
      <c r="C194" s="9"/>
      <c r="D194" s="9"/>
      <c r="E194" s="9"/>
      <c r="F194" s="9"/>
      <c r="H194" s="9"/>
      <c r="I194" s="9"/>
      <c r="J194" s="9"/>
      <c r="K194" s="9"/>
      <c r="L194" s="9"/>
    </row>
    <row r="195" spans="2:12" ht="25" customHeight="1">
      <c r="B195" s="9"/>
      <c r="C195" s="9"/>
      <c r="D195" s="9"/>
      <c r="E195" s="9"/>
      <c r="F195" s="9"/>
      <c r="H195" s="9"/>
      <c r="I195" s="9"/>
      <c r="J195" s="9"/>
      <c r="K195" s="9"/>
      <c r="L195" s="9"/>
    </row>
    <row r="196" spans="2:12" ht="25" customHeight="1">
      <c r="B196" s="9"/>
      <c r="C196" s="9"/>
      <c r="D196" s="9"/>
      <c r="E196" s="9"/>
      <c r="F196" s="9"/>
      <c r="H196" s="9"/>
      <c r="I196" s="9"/>
      <c r="J196" s="9"/>
      <c r="K196" s="9"/>
      <c r="L196" s="9"/>
    </row>
    <row r="197" spans="2:12" ht="25" customHeight="1">
      <c r="B197" s="9"/>
      <c r="C197" s="9"/>
      <c r="D197" s="9"/>
      <c r="E197" s="9"/>
      <c r="F197" s="9"/>
      <c r="H197" s="9"/>
      <c r="I197" s="9"/>
      <c r="J197" s="9"/>
      <c r="K197" s="9"/>
      <c r="L197" s="9"/>
    </row>
    <row r="198" spans="2:12" ht="25" customHeight="1">
      <c r="B198" s="9"/>
      <c r="C198" s="9"/>
      <c r="D198" s="9"/>
      <c r="E198" s="9"/>
      <c r="F198" s="9"/>
      <c r="H198" s="9"/>
      <c r="I198" s="9"/>
      <c r="J198" s="9"/>
      <c r="K198" s="9"/>
      <c r="L198" s="9"/>
    </row>
    <row r="199" spans="2:12" ht="25" customHeight="1">
      <c r="B199" s="9"/>
      <c r="C199" s="9"/>
      <c r="D199" s="9"/>
      <c r="E199" s="9"/>
      <c r="F199" s="9"/>
      <c r="H199" s="9"/>
      <c r="I199" s="9"/>
      <c r="J199" s="9"/>
      <c r="K199" s="9"/>
      <c r="L199" s="9"/>
    </row>
    <row r="200" spans="2:12" ht="25" customHeight="1">
      <c r="B200" s="9"/>
      <c r="C200" s="9"/>
      <c r="D200" s="9"/>
      <c r="E200" s="9"/>
      <c r="F200" s="9"/>
      <c r="H200" s="9"/>
      <c r="I200" s="9"/>
      <c r="J200" s="9"/>
      <c r="K200" s="9"/>
      <c r="L200" s="9"/>
    </row>
    <row r="201" spans="2:12" ht="25" customHeight="1">
      <c r="B201" s="9"/>
      <c r="C201" s="9"/>
      <c r="D201" s="9"/>
      <c r="E201" s="9"/>
      <c r="F201" s="9"/>
      <c r="H201" s="9"/>
      <c r="I201" s="9"/>
      <c r="J201" s="9"/>
      <c r="K201" s="9"/>
      <c r="L201" s="9"/>
    </row>
    <row r="202" spans="2:12" ht="25" customHeight="1">
      <c r="B202" s="9"/>
      <c r="C202" s="9"/>
      <c r="D202" s="9"/>
      <c r="E202" s="9"/>
      <c r="F202" s="9"/>
      <c r="H202" s="9"/>
      <c r="I202" s="9"/>
      <c r="J202" s="9"/>
      <c r="K202" s="9"/>
      <c r="L202" s="9"/>
    </row>
    <row r="203" spans="2:12" ht="25" customHeight="1">
      <c r="B203" s="9"/>
      <c r="C203" s="9"/>
      <c r="D203" s="9"/>
      <c r="E203" s="9"/>
      <c r="F203" s="9"/>
      <c r="H203" s="9"/>
      <c r="I203" s="9"/>
      <c r="J203" s="9"/>
      <c r="K203" s="9"/>
      <c r="L203" s="9"/>
    </row>
    <row r="204" spans="2:12" ht="25" customHeight="1">
      <c r="B204" s="9"/>
      <c r="C204" s="9"/>
      <c r="D204" s="9"/>
      <c r="E204" s="9"/>
      <c r="F204" s="9"/>
      <c r="H204" s="9"/>
      <c r="I204" s="9"/>
      <c r="J204" s="9"/>
      <c r="K204" s="9"/>
      <c r="L204" s="9"/>
    </row>
    <row r="205" spans="2:12" ht="25" customHeight="1">
      <c r="B205" s="9"/>
      <c r="C205" s="9"/>
      <c r="D205" s="9"/>
      <c r="E205" s="9"/>
      <c r="F205" s="9"/>
      <c r="H205" s="9"/>
      <c r="I205" s="9"/>
      <c r="J205" s="9"/>
      <c r="K205" s="9"/>
      <c r="L205" s="9"/>
    </row>
    <row r="206" spans="2:12" ht="25" customHeight="1">
      <c r="B206" s="9"/>
      <c r="C206" s="9"/>
      <c r="D206" s="9"/>
      <c r="E206" s="9"/>
      <c r="F206" s="9"/>
      <c r="H206" s="9"/>
      <c r="I206" s="9"/>
      <c r="J206" s="9"/>
      <c r="K206" s="9"/>
      <c r="L206" s="9"/>
    </row>
    <row r="207" spans="2:12" ht="25" customHeight="1">
      <c r="B207" s="9"/>
      <c r="C207" s="9"/>
      <c r="D207" s="9"/>
      <c r="E207" s="9"/>
      <c r="F207" s="9"/>
      <c r="H207" s="9"/>
      <c r="I207" s="9"/>
      <c r="J207" s="9"/>
      <c r="K207" s="9"/>
      <c r="L207" s="9"/>
    </row>
    <row r="208" spans="2:12" ht="25" customHeight="1">
      <c r="B208" s="9"/>
      <c r="C208" s="9"/>
      <c r="D208" s="9"/>
      <c r="E208" s="9"/>
      <c r="F208" s="9"/>
      <c r="H208" s="9"/>
      <c r="I208" s="9"/>
      <c r="J208" s="9"/>
      <c r="K208" s="9"/>
      <c r="L208" s="9"/>
    </row>
    <row r="209" spans="2:12" ht="25" customHeight="1">
      <c r="B209" s="9"/>
      <c r="C209" s="9"/>
      <c r="D209" s="9"/>
      <c r="E209" s="9"/>
      <c r="F209" s="9"/>
      <c r="H209" s="9"/>
      <c r="I209" s="9"/>
      <c r="J209" s="9"/>
      <c r="K209" s="9"/>
      <c r="L209" s="9"/>
    </row>
    <row r="210" spans="2:12" ht="25" customHeight="1">
      <c r="B210" s="9"/>
      <c r="C210" s="9"/>
      <c r="D210" s="9"/>
      <c r="E210" s="9"/>
      <c r="F210" s="9"/>
      <c r="H210" s="9"/>
      <c r="I210" s="9"/>
      <c r="J210" s="9"/>
      <c r="K210" s="9"/>
      <c r="L210" s="9"/>
    </row>
    <row r="211" spans="2:12" ht="25" customHeight="1">
      <c r="B211" s="9"/>
      <c r="C211" s="9"/>
      <c r="D211" s="9"/>
      <c r="E211" s="9"/>
      <c r="F211" s="9"/>
      <c r="H211" s="9"/>
      <c r="I211" s="9"/>
      <c r="J211" s="9"/>
      <c r="K211" s="9"/>
      <c r="L211" s="9"/>
    </row>
    <row r="212" spans="2:12" ht="25" customHeight="1">
      <c r="B212" s="9"/>
      <c r="C212" s="9"/>
      <c r="D212" s="9"/>
      <c r="E212" s="9"/>
      <c r="F212" s="9"/>
      <c r="H212" s="9"/>
      <c r="I212" s="9"/>
      <c r="J212" s="9"/>
      <c r="K212" s="9"/>
      <c r="L212" s="9"/>
    </row>
    <row r="213" spans="2:12" ht="25" customHeight="1">
      <c r="B213" s="9"/>
      <c r="C213" s="9"/>
      <c r="D213" s="9"/>
      <c r="E213" s="9"/>
      <c r="F213" s="9"/>
      <c r="H213" s="9"/>
      <c r="I213" s="9"/>
      <c r="J213" s="9"/>
      <c r="K213" s="9"/>
      <c r="L213" s="9"/>
    </row>
    <row r="214" spans="2:12" ht="25" customHeight="1">
      <c r="B214" s="9"/>
      <c r="C214" s="9"/>
      <c r="D214" s="9"/>
      <c r="E214" s="9"/>
      <c r="F214" s="9"/>
      <c r="H214" s="9"/>
      <c r="I214" s="9"/>
      <c r="J214" s="9"/>
      <c r="K214" s="9"/>
      <c r="L214" s="9"/>
    </row>
    <row r="215" spans="2:12" ht="25" customHeight="1">
      <c r="B215" s="9"/>
      <c r="C215" s="9"/>
      <c r="D215" s="9"/>
      <c r="E215" s="9"/>
      <c r="F215" s="9"/>
      <c r="H215" s="9"/>
      <c r="I215" s="9"/>
      <c r="J215" s="9"/>
      <c r="K215" s="9"/>
      <c r="L215" s="9"/>
    </row>
    <row r="216" spans="2:12" ht="25" customHeight="1">
      <c r="B216" s="9"/>
      <c r="C216" s="9"/>
      <c r="D216" s="9"/>
      <c r="E216" s="9"/>
      <c r="F216" s="9"/>
      <c r="H216" s="9"/>
      <c r="I216" s="9"/>
      <c r="J216" s="9"/>
      <c r="K216" s="9"/>
      <c r="L216" s="9"/>
    </row>
    <row r="217" spans="2:12" ht="25" customHeight="1">
      <c r="B217" s="9"/>
      <c r="C217" s="9"/>
      <c r="D217" s="9"/>
      <c r="E217" s="9"/>
      <c r="F217" s="9"/>
      <c r="H217" s="9"/>
      <c r="I217" s="9"/>
      <c r="J217" s="9"/>
      <c r="K217" s="9"/>
      <c r="L217" s="9"/>
    </row>
    <row r="218" spans="2:12" ht="25" customHeight="1">
      <c r="B218" s="9"/>
      <c r="C218" s="9"/>
      <c r="D218" s="9"/>
      <c r="E218" s="9"/>
      <c r="F218" s="9"/>
      <c r="H218" s="9"/>
      <c r="I218" s="9"/>
      <c r="J218" s="9"/>
      <c r="K218" s="9"/>
      <c r="L218" s="9"/>
    </row>
    <row r="219" spans="2:12" ht="25" customHeight="1">
      <c r="B219" s="9"/>
      <c r="C219" s="9"/>
      <c r="D219" s="9"/>
      <c r="E219" s="9"/>
      <c r="F219" s="9"/>
      <c r="H219" s="9"/>
      <c r="I219" s="9"/>
      <c r="J219" s="9"/>
      <c r="K219" s="9"/>
      <c r="L219" s="9"/>
    </row>
    <row r="220" spans="2:12" ht="25" customHeight="1">
      <c r="B220" s="9"/>
      <c r="C220" s="9"/>
      <c r="D220" s="9"/>
      <c r="E220" s="9"/>
      <c r="F220" s="9"/>
      <c r="H220" s="9"/>
      <c r="I220" s="9"/>
      <c r="J220" s="9"/>
      <c r="K220" s="9"/>
      <c r="L220" s="9"/>
    </row>
    <row r="221" spans="2:12" ht="25" customHeight="1">
      <c r="B221" s="9"/>
      <c r="C221" s="9"/>
      <c r="D221" s="9"/>
      <c r="E221" s="9"/>
      <c r="F221" s="9"/>
      <c r="H221" s="9"/>
      <c r="I221" s="9"/>
      <c r="J221" s="9"/>
      <c r="K221" s="9"/>
      <c r="L221" s="9"/>
    </row>
    <row r="222" spans="2:12" ht="25" customHeight="1">
      <c r="B222" s="9"/>
      <c r="C222" s="9"/>
      <c r="D222" s="9"/>
      <c r="E222" s="9"/>
      <c r="F222" s="9"/>
      <c r="H222" s="9"/>
      <c r="I222" s="9"/>
      <c r="J222" s="9"/>
      <c r="K222" s="9"/>
      <c r="L222" s="9"/>
    </row>
    <row r="223" spans="2:12" ht="25" customHeight="1">
      <c r="B223" s="9"/>
      <c r="C223" s="9"/>
      <c r="D223" s="9"/>
      <c r="E223" s="9"/>
      <c r="F223" s="9"/>
      <c r="H223" s="9"/>
      <c r="I223" s="9"/>
      <c r="J223" s="9"/>
      <c r="K223" s="9"/>
      <c r="L223" s="9"/>
    </row>
    <row r="224" spans="2:12" ht="25" customHeight="1">
      <c r="B224" s="9"/>
      <c r="C224" s="9"/>
      <c r="D224" s="9"/>
      <c r="E224" s="9"/>
      <c r="F224" s="9"/>
      <c r="H224" s="9"/>
      <c r="I224" s="9"/>
      <c r="J224" s="9"/>
      <c r="K224" s="9"/>
      <c r="L224" s="9"/>
    </row>
    <row r="225" spans="2:12" ht="25" customHeight="1">
      <c r="B225" s="9"/>
      <c r="C225" s="9"/>
      <c r="D225" s="9"/>
      <c r="E225" s="9"/>
      <c r="F225" s="9"/>
      <c r="H225" s="9"/>
      <c r="I225" s="9"/>
      <c r="J225" s="9"/>
      <c r="K225" s="9"/>
      <c r="L225" s="9"/>
    </row>
    <row r="226" spans="2:12" ht="25" customHeight="1">
      <c r="B226" s="9"/>
      <c r="C226" s="9"/>
      <c r="D226" s="9"/>
      <c r="E226" s="9"/>
      <c r="F226" s="9"/>
      <c r="H226" s="9"/>
      <c r="I226" s="9"/>
      <c r="J226" s="9"/>
      <c r="K226" s="9"/>
      <c r="L226" s="9"/>
    </row>
    <row r="227" spans="2:12" ht="25" customHeight="1">
      <c r="B227" s="9"/>
      <c r="C227" s="9"/>
      <c r="D227" s="9"/>
      <c r="E227" s="9"/>
      <c r="F227" s="9"/>
      <c r="H227" s="9"/>
      <c r="I227" s="9"/>
      <c r="J227" s="9"/>
      <c r="K227" s="9"/>
      <c r="L227" s="9"/>
    </row>
    <row r="228" spans="2:12" ht="25" customHeight="1">
      <c r="B228" s="9"/>
      <c r="C228" s="9"/>
      <c r="D228" s="9"/>
      <c r="E228" s="9"/>
      <c r="F228" s="9"/>
      <c r="H228" s="9"/>
      <c r="I228" s="9"/>
      <c r="J228" s="9"/>
      <c r="K228" s="9"/>
      <c r="L228" s="9"/>
    </row>
    <row r="229" spans="2:12" ht="25" customHeight="1">
      <c r="B229" s="9"/>
      <c r="C229" s="9"/>
      <c r="D229" s="9"/>
      <c r="E229" s="9"/>
      <c r="F229" s="9"/>
      <c r="H229" s="9"/>
      <c r="I229" s="9"/>
      <c r="J229" s="9"/>
      <c r="K229" s="9"/>
      <c r="L229" s="9"/>
    </row>
    <row r="230" spans="2:12" ht="25" customHeight="1">
      <c r="B230" s="9"/>
      <c r="C230" s="9"/>
      <c r="D230" s="9"/>
      <c r="E230" s="9"/>
      <c r="F230" s="9"/>
      <c r="H230" s="9"/>
      <c r="I230" s="9"/>
      <c r="J230" s="9"/>
      <c r="K230" s="9"/>
      <c r="L230" s="9"/>
    </row>
    <row r="231" spans="2:12" ht="25" customHeight="1">
      <c r="B231" s="9"/>
      <c r="C231" s="9"/>
      <c r="D231" s="9"/>
      <c r="E231" s="9"/>
      <c r="F231" s="9"/>
      <c r="H231" s="9"/>
      <c r="I231" s="9"/>
      <c r="J231" s="9"/>
      <c r="K231" s="9"/>
      <c r="L231" s="9"/>
    </row>
    <row r="232" spans="2:12" ht="25" customHeight="1">
      <c r="B232" s="9"/>
      <c r="C232" s="9"/>
      <c r="D232" s="9"/>
      <c r="E232" s="9"/>
      <c r="F232" s="9"/>
      <c r="H232" s="9"/>
      <c r="I232" s="9"/>
      <c r="J232" s="9"/>
      <c r="K232" s="9"/>
      <c r="L232" s="9"/>
    </row>
    <row r="233" spans="2:12" ht="25" customHeight="1">
      <c r="B233" s="9"/>
      <c r="C233" s="9"/>
      <c r="D233" s="9"/>
      <c r="E233" s="9"/>
      <c r="F233" s="9"/>
      <c r="H233" s="9"/>
      <c r="I233" s="9"/>
      <c r="J233" s="9"/>
      <c r="K233" s="9"/>
      <c r="L233" s="9"/>
    </row>
    <row r="234" spans="2:12" ht="25" customHeight="1">
      <c r="B234" s="9"/>
      <c r="C234" s="9"/>
      <c r="D234" s="9"/>
      <c r="E234" s="9"/>
      <c r="F234" s="9"/>
      <c r="H234" s="9"/>
      <c r="I234" s="9"/>
      <c r="J234" s="9"/>
      <c r="K234" s="9"/>
      <c r="L234" s="9"/>
    </row>
    <row r="235" spans="2:12" ht="25" customHeight="1">
      <c r="B235" s="9"/>
      <c r="C235" s="9"/>
      <c r="D235" s="9"/>
      <c r="E235" s="9"/>
      <c r="F235" s="9"/>
      <c r="H235" s="9"/>
      <c r="I235" s="9"/>
      <c r="J235" s="9"/>
      <c r="K235" s="9"/>
      <c r="L235" s="9"/>
    </row>
    <row r="236" spans="2:12" ht="25" customHeight="1">
      <c r="B236" s="9"/>
      <c r="C236" s="9"/>
      <c r="D236" s="9"/>
      <c r="E236" s="9"/>
      <c r="F236" s="9"/>
      <c r="H236" s="9"/>
      <c r="I236" s="9"/>
      <c r="J236" s="9"/>
      <c r="K236" s="9"/>
      <c r="L236" s="9"/>
    </row>
    <row r="237" spans="2:12" ht="25" customHeight="1">
      <c r="B237" s="9"/>
      <c r="C237" s="9"/>
      <c r="D237" s="9"/>
      <c r="E237" s="9"/>
      <c r="F237" s="9"/>
      <c r="H237" s="9"/>
      <c r="I237" s="9"/>
      <c r="J237" s="9"/>
      <c r="K237" s="9"/>
      <c r="L237" s="9"/>
    </row>
    <row r="238" spans="2:12" ht="25" customHeight="1">
      <c r="B238" s="9"/>
      <c r="C238" s="9"/>
      <c r="D238" s="9"/>
      <c r="E238" s="9"/>
      <c r="F238" s="9"/>
      <c r="H238" s="9"/>
      <c r="I238" s="9"/>
      <c r="J238" s="9"/>
      <c r="K238" s="9"/>
      <c r="L238" s="9"/>
    </row>
    <row r="239" spans="2:12" ht="25" customHeight="1">
      <c r="B239" s="9"/>
      <c r="C239" s="9"/>
      <c r="D239" s="9"/>
      <c r="E239" s="9"/>
      <c r="F239" s="9"/>
      <c r="H239" s="9"/>
      <c r="I239" s="9"/>
      <c r="J239" s="9"/>
      <c r="K239" s="9"/>
      <c r="L239" s="9"/>
    </row>
    <row r="240" spans="2:12" ht="25" customHeight="1">
      <c r="B240" s="9"/>
      <c r="C240" s="9"/>
      <c r="D240" s="9"/>
      <c r="E240" s="9"/>
      <c r="F240" s="9"/>
      <c r="H240" s="9"/>
      <c r="I240" s="9"/>
      <c r="J240" s="9"/>
      <c r="K240" s="9"/>
      <c r="L240" s="9"/>
    </row>
    <row r="241" spans="2:12" ht="25" customHeight="1">
      <c r="B241" s="9"/>
      <c r="C241" s="9"/>
      <c r="D241" s="9"/>
      <c r="E241" s="9"/>
      <c r="F241" s="9"/>
      <c r="H241" s="9"/>
      <c r="I241" s="9"/>
      <c r="J241" s="9"/>
      <c r="K241" s="9"/>
      <c r="L241" s="9"/>
    </row>
    <row r="242" spans="2:12" ht="25" customHeight="1">
      <c r="B242" s="9"/>
      <c r="C242" s="9"/>
      <c r="D242" s="9"/>
      <c r="E242" s="9"/>
      <c r="F242" s="9"/>
      <c r="H242" s="9"/>
      <c r="I242" s="9"/>
      <c r="J242" s="9"/>
      <c r="K242" s="9"/>
      <c r="L242" s="9"/>
    </row>
    <row r="243" spans="2:12" ht="25" customHeight="1">
      <c r="B243" s="9"/>
      <c r="C243" s="9"/>
      <c r="D243" s="9"/>
      <c r="E243" s="9"/>
      <c r="F243" s="9"/>
      <c r="H243" s="9"/>
      <c r="I243" s="9"/>
      <c r="J243" s="9"/>
      <c r="K243" s="9"/>
      <c r="L243" s="9"/>
    </row>
    <row r="244" spans="2:12" ht="25" customHeight="1">
      <c r="B244" s="9"/>
      <c r="C244" s="9"/>
      <c r="D244" s="9"/>
      <c r="E244" s="9"/>
      <c r="F244" s="9"/>
      <c r="H244" s="9"/>
      <c r="I244" s="9"/>
      <c r="J244" s="9"/>
      <c r="K244" s="9"/>
      <c r="L244" s="9"/>
    </row>
    <row r="245" spans="2:12" ht="25" customHeight="1">
      <c r="B245" s="9"/>
      <c r="C245" s="9"/>
      <c r="D245" s="9"/>
      <c r="E245" s="9"/>
      <c r="F245" s="9"/>
      <c r="H245" s="9"/>
      <c r="I245" s="9"/>
      <c r="J245" s="9"/>
      <c r="K245" s="9"/>
      <c r="L245" s="9"/>
    </row>
    <row r="246" spans="2:12" ht="25" customHeight="1">
      <c r="B246" s="9"/>
      <c r="C246" s="9"/>
      <c r="D246" s="9"/>
      <c r="E246" s="9"/>
      <c r="F246" s="9"/>
      <c r="H246" s="9"/>
      <c r="I246" s="9"/>
      <c r="J246" s="9"/>
      <c r="K246" s="9"/>
      <c r="L246" s="9"/>
    </row>
    <row r="247" spans="2:12" ht="25" customHeight="1">
      <c r="B247" s="9"/>
      <c r="C247" s="9"/>
      <c r="D247" s="9"/>
      <c r="E247" s="9"/>
      <c r="F247" s="9"/>
      <c r="H247" s="9"/>
      <c r="I247" s="9"/>
      <c r="J247" s="9"/>
      <c r="K247" s="9"/>
      <c r="L247" s="9"/>
    </row>
    <row r="248" spans="2:12" ht="25" customHeight="1">
      <c r="B248" s="9"/>
      <c r="C248" s="9"/>
      <c r="D248" s="9"/>
      <c r="E248" s="9"/>
      <c r="F248" s="9"/>
      <c r="H248" s="9"/>
      <c r="I248" s="9"/>
      <c r="J248" s="9"/>
      <c r="K248" s="9"/>
      <c r="L248" s="9"/>
    </row>
    <row r="249" spans="2:12" ht="25" customHeight="1">
      <c r="B249" s="9"/>
      <c r="C249" s="9"/>
      <c r="D249" s="9"/>
      <c r="E249" s="9"/>
      <c r="F249" s="9"/>
      <c r="H249" s="9"/>
      <c r="I249" s="9"/>
      <c r="J249" s="9"/>
      <c r="K249" s="9"/>
      <c r="L249" s="9"/>
    </row>
    <row r="250" spans="2:12" ht="25" customHeight="1">
      <c r="B250" s="9"/>
      <c r="C250" s="9"/>
      <c r="D250" s="9"/>
      <c r="E250" s="9"/>
      <c r="F250" s="9"/>
      <c r="H250" s="9"/>
      <c r="I250" s="9"/>
      <c r="J250" s="9"/>
      <c r="K250" s="9"/>
      <c r="L250" s="9"/>
    </row>
    <row r="251" spans="2:12" ht="25" customHeight="1">
      <c r="B251" s="9"/>
      <c r="C251" s="9"/>
      <c r="D251" s="9"/>
      <c r="E251" s="9"/>
      <c r="F251" s="9"/>
      <c r="H251" s="9"/>
      <c r="I251" s="9"/>
      <c r="J251" s="9"/>
      <c r="K251" s="9"/>
      <c r="L251" s="9"/>
    </row>
    <row r="252" spans="2:12" ht="25" customHeight="1">
      <c r="B252" s="9"/>
      <c r="C252" s="9"/>
      <c r="D252" s="9"/>
      <c r="E252" s="9"/>
      <c r="F252" s="9"/>
      <c r="H252" s="9"/>
      <c r="I252" s="9"/>
      <c r="J252" s="9"/>
      <c r="K252" s="9"/>
      <c r="L252" s="9"/>
    </row>
    <row r="253" spans="2:12" ht="25" customHeight="1">
      <c r="B253" s="9"/>
      <c r="C253" s="9"/>
      <c r="D253" s="9"/>
      <c r="E253" s="9"/>
      <c r="F253" s="9"/>
      <c r="H253" s="9"/>
      <c r="I253" s="9"/>
      <c r="J253" s="9"/>
      <c r="K253" s="9"/>
      <c r="L253" s="9"/>
    </row>
    <row r="254" spans="2:12" ht="25" customHeight="1">
      <c r="B254" s="9"/>
      <c r="C254" s="9"/>
      <c r="D254" s="9"/>
      <c r="E254" s="9"/>
      <c r="F254" s="9"/>
      <c r="H254" s="9"/>
      <c r="I254" s="9"/>
      <c r="J254" s="9"/>
      <c r="K254" s="9"/>
      <c r="L254" s="9"/>
    </row>
    <row r="255" spans="2:12" ht="25" customHeight="1">
      <c r="B255" s="9"/>
      <c r="C255" s="9"/>
      <c r="D255" s="9"/>
      <c r="E255" s="9"/>
      <c r="F255" s="9"/>
      <c r="H255" s="9"/>
      <c r="I255" s="9"/>
      <c r="J255" s="9"/>
      <c r="K255" s="9"/>
      <c r="L255" s="9"/>
    </row>
    <row r="256" spans="2:12" ht="25" customHeight="1">
      <c r="B256" s="9"/>
      <c r="C256" s="9"/>
      <c r="D256" s="9"/>
      <c r="E256" s="9"/>
      <c r="F256" s="9"/>
      <c r="H256" s="9"/>
      <c r="I256" s="9"/>
      <c r="J256" s="9"/>
      <c r="K256" s="9"/>
      <c r="L256" s="9"/>
    </row>
    <row r="257" spans="2:12" ht="25" customHeight="1">
      <c r="B257" s="9"/>
      <c r="C257" s="9"/>
      <c r="D257" s="9"/>
      <c r="E257" s="9"/>
      <c r="F257" s="9"/>
      <c r="H257" s="9"/>
      <c r="I257" s="9"/>
      <c r="J257" s="9"/>
      <c r="K257" s="9"/>
      <c r="L257" s="9"/>
    </row>
    <row r="258" spans="2:12" ht="25" customHeight="1">
      <c r="B258" s="9"/>
      <c r="C258" s="9"/>
      <c r="D258" s="9"/>
      <c r="E258" s="9"/>
      <c r="F258" s="9"/>
      <c r="H258" s="9"/>
      <c r="I258" s="9"/>
      <c r="J258" s="9"/>
      <c r="K258" s="9"/>
      <c r="L258" s="9"/>
    </row>
    <row r="259" spans="2:12" ht="25" customHeight="1">
      <c r="B259" s="9"/>
      <c r="C259" s="9"/>
      <c r="D259" s="9"/>
      <c r="E259" s="9"/>
      <c r="F259" s="9"/>
      <c r="H259" s="9"/>
      <c r="I259" s="9"/>
      <c r="J259" s="9"/>
      <c r="K259" s="9"/>
      <c r="L259" s="9"/>
    </row>
    <row r="260" spans="2:12" ht="25" customHeight="1">
      <c r="B260" s="9"/>
      <c r="C260" s="9"/>
      <c r="D260" s="9"/>
      <c r="E260" s="9"/>
      <c r="F260" s="9"/>
      <c r="H260" s="9"/>
      <c r="I260" s="9"/>
      <c r="J260" s="9"/>
      <c r="K260" s="9"/>
      <c r="L260" s="9"/>
    </row>
    <row r="261" spans="2:12" ht="25" customHeight="1">
      <c r="B261" s="9"/>
      <c r="C261" s="9"/>
      <c r="D261" s="9"/>
      <c r="E261" s="9"/>
      <c r="F261" s="9"/>
      <c r="H261" s="9"/>
      <c r="I261" s="9"/>
      <c r="J261" s="9"/>
      <c r="K261" s="9"/>
      <c r="L261" s="9"/>
    </row>
    <row r="262" spans="2:12" ht="25" customHeight="1">
      <c r="B262" s="9"/>
      <c r="C262" s="9"/>
      <c r="D262" s="9"/>
      <c r="E262" s="9"/>
      <c r="F262" s="9"/>
      <c r="H262" s="9"/>
      <c r="I262" s="9"/>
      <c r="J262" s="9"/>
      <c r="K262" s="9"/>
      <c r="L262" s="9"/>
    </row>
    <row r="263" spans="2:12" ht="25" customHeight="1">
      <c r="B263" s="9"/>
      <c r="C263" s="9"/>
      <c r="D263" s="9"/>
      <c r="E263" s="9"/>
      <c r="F263" s="9"/>
      <c r="H263" s="9"/>
      <c r="I263" s="9"/>
      <c r="J263" s="9"/>
      <c r="K263" s="9"/>
      <c r="L263" s="9"/>
    </row>
    <row r="264" spans="2:12" ht="25" customHeight="1">
      <c r="B264" s="9"/>
      <c r="C264" s="9"/>
      <c r="D264" s="9"/>
      <c r="E264" s="9"/>
      <c r="F264" s="9"/>
      <c r="H264" s="9"/>
      <c r="I264" s="9"/>
      <c r="J264" s="9"/>
      <c r="K264" s="9"/>
      <c r="L264" s="9"/>
    </row>
    <row r="265" spans="2:12" ht="25" customHeight="1">
      <c r="B265" s="9"/>
      <c r="C265" s="9"/>
      <c r="D265" s="9"/>
      <c r="E265" s="9"/>
      <c r="F265" s="9"/>
      <c r="H265" s="9"/>
      <c r="I265" s="9"/>
      <c r="J265" s="9"/>
      <c r="K265" s="9"/>
      <c r="L265" s="9"/>
    </row>
    <row r="266" spans="2:12" ht="25" customHeight="1">
      <c r="B266" s="9"/>
      <c r="C266" s="9"/>
      <c r="D266" s="9"/>
      <c r="E266" s="9"/>
      <c r="F266" s="9"/>
      <c r="H266" s="9"/>
      <c r="I266" s="9"/>
      <c r="J266" s="9"/>
      <c r="K266" s="9"/>
      <c r="L266" s="9"/>
    </row>
    <row r="267" spans="2:12" ht="25" customHeight="1">
      <c r="B267" s="9"/>
      <c r="C267" s="9"/>
      <c r="D267" s="9"/>
      <c r="E267" s="9"/>
      <c r="F267" s="9"/>
      <c r="H267" s="9"/>
      <c r="I267" s="9"/>
      <c r="J267" s="9"/>
      <c r="K267" s="9"/>
      <c r="L267" s="9"/>
    </row>
    <row r="268" spans="2:12" ht="25" customHeight="1">
      <c r="B268" s="9"/>
      <c r="C268" s="9"/>
      <c r="D268" s="9"/>
      <c r="E268" s="9"/>
      <c r="F268" s="9"/>
      <c r="H268" s="9"/>
      <c r="I268" s="9"/>
      <c r="J268" s="9"/>
      <c r="K268" s="9"/>
      <c r="L268" s="9"/>
    </row>
    <row r="269" spans="2:12" ht="25" customHeight="1">
      <c r="B269" s="9"/>
      <c r="C269" s="9"/>
      <c r="D269" s="9"/>
      <c r="E269" s="9"/>
      <c r="F269" s="9"/>
      <c r="H269" s="9"/>
      <c r="I269" s="9"/>
      <c r="J269" s="9"/>
      <c r="K269" s="9"/>
      <c r="L269" s="9"/>
    </row>
    <row r="270" spans="2:12" ht="25" customHeight="1">
      <c r="B270" s="9"/>
      <c r="C270" s="9"/>
      <c r="D270" s="9"/>
      <c r="E270" s="9"/>
      <c r="F270" s="9"/>
      <c r="H270" s="9"/>
      <c r="I270" s="9"/>
      <c r="J270" s="9"/>
      <c r="K270" s="9"/>
      <c r="L270" s="9"/>
    </row>
    <row r="271" spans="2:12" ht="25" customHeight="1">
      <c r="B271" s="9"/>
      <c r="C271" s="9"/>
      <c r="D271" s="9"/>
      <c r="E271" s="9"/>
      <c r="F271" s="9"/>
      <c r="H271" s="9"/>
      <c r="I271" s="9"/>
      <c r="J271" s="9"/>
      <c r="K271" s="9"/>
      <c r="L271" s="9"/>
    </row>
    <row r="272" spans="2:12" ht="25" customHeight="1">
      <c r="B272" s="9"/>
      <c r="C272" s="9"/>
      <c r="D272" s="9"/>
      <c r="E272" s="9"/>
      <c r="F272" s="9"/>
      <c r="H272" s="9"/>
      <c r="I272" s="9"/>
      <c r="J272" s="9"/>
      <c r="K272" s="9"/>
      <c r="L272" s="9"/>
    </row>
    <row r="273" spans="2:12" ht="25" customHeight="1">
      <c r="B273" s="9"/>
      <c r="C273" s="9"/>
      <c r="D273" s="9"/>
      <c r="E273" s="9"/>
      <c r="F273" s="9"/>
      <c r="H273" s="9"/>
      <c r="I273" s="9"/>
      <c r="J273" s="9"/>
      <c r="K273" s="9"/>
      <c r="L273" s="9"/>
    </row>
    <row r="274" spans="2:12" ht="25" customHeight="1">
      <c r="B274" s="9"/>
      <c r="C274" s="9"/>
      <c r="D274" s="9"/>
      <c r="E274" s="9"/>
      <c r="F274" s="9"/>
      <c r="H274" s="9"/>
      <c r="I274" s="9"/>
      <c r="J274" s="9"/>
      <c r="K274" s="9"/>
      <c r="L274" s="9"/>
    </row>
    <row r="275" spans="2:12" ht="25" customHeight="1">
      <c r="B275" s="9"/>
      <c r="C275" s="9"/>
      <c r="D275" s="9"/>
      <c r="E275" s="9"/>
      <c r="F275" s="9"/>
      <c r="H275" s="9"/>
      <c r="I275" s="9"/>
      <c r="J275" s="9"/>
      <c r="K275" s="9"/>
      <c r="L275" s="9"/>
    </row>
    <row r="276" spans="2:12" ht="25" customHeight="1">
      <c r="B276" s="9"/>
      <c r="C276" s="9"/>
      <c r="D276" s="9"/>
      <c r="E276" s="9"/>
      <c r="F276" s="9"/>
      <c r="H276" s="9"/>
      <c r="I276" s="9"/>
      <c r="J276" s="9"/>
      <c r="K276" s="9"/>
      <c r="L276" s="9"/>
    </row>
    <row r="277" spans="2:12" ht="25" customHeight="1">
      <c r="B277" s="9"/>
      <c r="C277" s="9"/>
      <c r="D277" s="9"/>
      <c r="E277" s="9"/>
      <c r="F277" s="9"/>
      <c r="H277" s="9"/>
      <c r="I277" s="9"/>
      <c r="J277" s="9"/>
      <c r="K277" s="9"/>
      <c r="L277" s="9"/>
    </row>
    <row r="278" spans="2:12" ht="25" customHeight="1">
      <c r="B278" s="9"/>
      <c r="C278" s="9"/>
      <c r="D278" s="9"/>
      <c r="E278" s="9"/>
      <c r="F278" s="9"/>
      <c r="H278" s="9"/>
      <c r="I278" s="9"/>
      <c r="J278" s="9"/>
      <c r="K278" s="9"/>
      <c r="L278" s="9"/>
    </row>
    <row r="279" spans="2:12" ht="25" customHeight="1">
      <c r="B279" s="9"/>
      <c r="C279" s="9"/>
      <c r="D279" s="9"/>
      <c r="E279" s="9"/>
      <c r="F279" s="9"/>
      <c r="H279" s="9"/>
      <c r="I279" s="9"/>
      <c r="J279" s="9"/>
      <c r="K279" s="9"/>
      <c r="L279" s="9"/>
    </row>
    <row r="280" spans="2:12" ht="25" customHeight="1">
      <c r="B280" s="9"/>
      <c r="C280" s="9"/>
      <c r="D280" s="9"/>
      <c r="E280" s="9"/>
      <c r="F280" s="9"/>
      <c r="H280" s="9"/>
      <c r="I280" s="9"/>
      <c r="J280" s="9"/>
      <c r="K280" s="9"/>
      <c r="L280" s="9"/>
    </row>
    <row r="281" spans="2:12" ht="25" customHeight="1">
      <c r="B281" s="9"/>
      <c r="C281" s="9"/>
      <c r="D281" s="9"/>
      <c r="E281" s="9"/>
      <c r="F281" s="9"/>
      <c r="H281" s="9"/>
      <c r="I281" s="9"/>
      <c r="J281" s="9"/>
      <c r="K281" s="9"/>
      <c r="L281" s="9"/>
    </row>
    <row r="282" spans="2:12" ht="25" customHeight="1">
      <c r="B282" s="9"/>
      <c r="C282" s="9"/>
      <c r="D282" s="9"/>
      <c r="E282" s="9"/>
      <c r="F282" s="9"/>
      <c r="H282" s="9"/>
      <c r="I282" s="9"/>
      <c r="J282" s="9"/>
      <c r="K282" s="9"/>
      <c r="L282" s="9"/>
    </row>
    <row r="283" spans="2:12" ht="25" customHeight="1">
      <c r="B283" s="9"/>
      <c r="C283" s="9"/>
      <c r="D283" s="9"/>
      <c r="E283" s="9"/>
      <c r="F283" s="9"/>
      <c r="H283" s="9"/>
      <c r="I283" s="9"/>
      <c r="J283" s="9"/>
      <c r="K283" s="9"/>
      <c r="L283" s="9"/>
    </row>
    <row r="284" spans="2:12" ht="25" customHeight="1">
      <c r="B284" s="9"/>
      <c r="C284" s="9"/>
      <c r="D284" s="9"/>
      <c r="E284" s="9"/>
      <c r="F284" s="9"/>
      <c r="H284" s="9"/>
      <c r="I284" s="9"/>
      <c r="J284" s="9"/>
      <c r="K284" s="9"/>
      <c r="L284" s="9"/>
    </row>
    <row r="285" spans="2:12" ht="25" customHeight="1">
      <c r="B285" s="9"/>
      <c r="C285" s="9"/>
      <c r="D285" s="9"/>
      <c r="E285" s="9"/>
      <c r="F285" s="9"/>
      <c r="H285" s="9"/>
      <c r="I285" s="9"/>
      <c r="J285" s="9"/>
      <c r="K285" s="9"/>
      <c r="L285" s="9"/>
    </row>
    <row r="286" spans="2:12" ht="25" customHeight="1">
      <c r="B286" s="9"/>
      <c r="C286" s="9"/>
      <c r="D286" s="9"/>
      <c r="E286" s="9"/>
      <c r="F286" s="9"/>
      <c r="H286" s="9"/>
      <c r="I286" s="9"/>
      <c r="J286" s="9"/>
      <c r="K286" s="9"/>
      <c r="L286" s="9"/>
    </row>
    <row r="287" spans="2:12" ht="25" customHeight="1">
      <c r="B287" s="9"/>
      <c r="C287" s="9"/>
      <c r="D287" s="9"/>
      <c r="E287" s="9"/>
      <c r="F287" s="9"/>
      <c r="H287" s="9"/>
      <c r="I287" s="9"/>
      <c r="J287" s="9"/>
      <c r="K287" s="9"/>
      <c r="L287" s="9"/>
    </row>
    <row r="288" spans="2:12" ht="25" customHeight="1">
      <c r="B288" s="9"/>
      <c r="C288" s="9"/>
      <c r="D288" s="9"/>
      <c r="E288" s="9"/>
      <c r="F288" s="9"/>
      <c r="H288" s="9"/>
      <c r="I288" s="9"/>
      <c r="J288" s="9"/>
      <c r="K288" s="9"/>
      <c r="L288" s="9"/>
    </row>
    <row r="289" spans="2:12" ht="25" customHeight="1">
      <c r="B289" s="9"/>
      <c r="C289" s="9"/>
      <c r="D289" s="9"/>
      <c r="E289" s="9"/>
      <c r="F289" s="9"/>
      <c r="H289" s="9"/>
      <c r="I289" s="9"/>
      <c r="J289" s="9"/>
      <c r="K289" s="9"/>
      <c r="L289" s="9"/>
    </row>
    <row r="290" spans="2:12" ht="25" customHeight="1">
      <c r="B290" s="9"/>
      <c r="C290" s="9"/>
      <c r="D290" s="9"/>
      <c r="E290" s="9"/>
      <c r="F290" s="9"/>
      <c r="H290" s="9"/>
      <c r="I290" s="9"/>
      <c r="J290" s="9"/>
      <c r="K290" s="9"/>
      <c r="L290" s="9"/>
    </row>
    <row r="291" spans="2:12" ht="25" customHeight="1">
      <c r="B291" s="9"/>
      <c r="C291" s="9"/>
      <c r="D291" s="9"/>
      <c r="E291" s="9"/>
      <c r="F291" s="9"/>
      <c r="H291" s="9"/>
      <c r="I291" s="9"/>
      <c r="J291" s="9"/>
      <c r="K291" s="9"/>
      <c r="L291" s="9"/>
    </row>
    <row r="292" spans="2:12" ht="25" customHeight="1">
      <c r="B292" s="9"/>
      <c r="C292" s="9"/>
      <c r="D292" s="9"/>
      <c r="E292" s="9"/>
      <c r="F292" s="9"/>
      <c r="H292" s="9"/>
      <c r="I292" s="9"/>
      <c r="J292" s="9"/>
      <c r="K292" s="9"/>
      <c r="L292" s="9"/>
    </row>
    <row r="293" spans="2:12" ht="25" customHeight="1">
      <c r="B293" s="9"/>
      <c r="C293" s="9"/>
      <c r="D293" s="9"/>
      <c r="E293" s="9"/>
      <c r="F293" s="9"/>
      <c r="H293" s="9"/>
      <c r="I293" s="9"/>
      <c r="J293" s="9"/>
      <c r="K293" s="9"/>
      <c r="L293" s="9"/>
    </row>
    <row r="294" spans="2:12" ht="25" customHeight="1">
      <c r="B294" s="9"/>
      <c r="C294" s="9"/>
      <c r="D294" s="9"/>
      <c r="E294" s="9"/>
      <c r="F294" s="9"/>
      <c r="H294" s="9"/>
      <c r="I294" s="9"/>
      <c r="J294" s="9"/>
      <c r="K294" s="9"/>
      <c r="L294" s="9"/>
    </row>
    <row r="295" spans="2:12" ht="25" customHeight="1">
      <c r="B295" s="9"/>
      <c r="C295" s="9"/>
      <c r="D295" s="9"/>
      <c r="E295" s="9"/>
      <c r="F295" s="9"/>
      <c r="H295" s="9"/>
      <c r="I295" s="9"/>
      <c r="J295" s="9"/>
      <c r="K295" s="9"/>
      <c r="L295" s="9"/>
    </row>
    <row r="296" spans="2:12" ht="25" customHeight="1">
      <c r="B296" s="9"/>
      <c r="C296" s="9"/>
      <c r="D296" s="9"/>
      <c r="E296" s="9"/>
      <c r="F296" s="9"/>
      <c r="H296" s="9"/>
      <c r="I296" s="9"/>
      <c r="J296" s="9"/>
      <c r="K296" s="9"/>
      <c r="L296" s="9"/>
    </row>
    <row r="297" spans="2:12" ht="25" customHeight="1">
      <c r="B297" s="9"/>
      <c r="C297" s="9"/>
      <c r="D297" s="9"/>
      <c r="E297" s="9"/>
      <c r="F297" s="9"/>
      <c r="H297" s="9"/>
      <c r="I297" s="9"/>
      <c r="J297" s="9"/>
      <c r="K297" s="9"/>
      <c r="L297" s="9"/>
    </row>
    <row r="298" spans="2:12" ht="25" customHeight="1">
      <c r="B298" s="9"/>
      <c r="C298" s="9"/>
      <c r="D298" s="9"/>
      <c r="E298" s="9"/>
      <c r="F298" s="9"/>
      <c r="H298" s="9"/>
      <c r="I298" s="9"/>
      <c r="J298" s="9"/>
      <c r="K298" s="9"/>
      <c r="L298" s="9"/>
    </row>
    <row r="299" spans="2:12" ht="25" customHeight="1">
      <c r="B299" s="9"/>
      <c r="C299" s="9"/>
      <c r="D299" s="9"/>
      <c r="E299" s="9"/>
      <c r="F299" s="9"/>
      <c r="H299" s="9"/>
      <c r="I299" s="9"/>
      <c r="J299" s="9"/>
      <c r="K299" s="9"/>
      <c r="L299" s="9"/>
    </row>
    <row r="300" spans="2:12" ht="25" customHeight="1">
      <c r="B300" s="9"/>
      <c r="C300" s="9"/>
      <c r="D300" s="9"/>
      <c r="E300" s="9"/>
      <c r="F300" s="9"/>
      <c r="H300" s="9"/>
      <c r="I300" s="9"/>
      <c r="J300" s="9"/>
      <c r="K300" s="9"/>
      <c r="L300" s="9"/>
    </row>
    <row r="301" spans="2:12" ht="25" customHeight="1">
      <c r="B301" s="9"/>
      <c r="C301" s="9"/>
      <c r="D301" s="9"/>
      <c r="E301" s="9"/>
      <c r="F301" s="9"/>
      <c r="H301" s="9"/>
      <c r="I301" s="9"/>
      <c r="J301" s="9"/>
      <c r="K301" s="9"/>
      <c r="L301" s="9"/>
    </row>
    <row r="302" spans="2:12" ht="25" customHeight="1">
      <c r="B302" s="9"/>
      <c r="C302" s="9"/>
      <c r="D302" s="9"/>
      <c r="E302" s="9"/>
      <c r="F302" s="9"/>
      <c r="H302" s="9"/>
      <c r="I302" s="9"/>
      <c r="J302" s="9"/>
      <c r="K302" s="9"/>
      <c r="L302" s="9"/>
    </row>
    <row r="303" spans="2:12" ht="25" customHeight="1">
      <c r="B303" s="9"/>
      <c r="C303" s="9"/>
      <c r="D303" s="9"/>
      <c r="E303" s="9"/>
      <c r="F303" s="9"/>
      <c r="H303" s="9"/>
      <c r="I303" s="9"/>
      <c r="J303" s="9"/>
      <c r="K303" s="9"/>
      <c r="L303" s="9"/>
    </row>
    <row r="304" spans="2:12" ht="25" customHeight="1">
      <c r="B304" s="9"/>
      <c r="C304" s="9"/>
      <c r="D304" s="9"/>
      <c r="E304" s="9"/>
      <c r="F304" s="9"/>
      <c r="H304" s="9"/>
      <c r="I304" s="9"/>
      <c r="J304" s="9"/>
      <c r="K304" s="9"/>
      <c r="L304" s="9"/>
    </row>
    <row r="305" spans="2:12" ht="25" customHeight="1">
      <c r="B305" s="9"/>
      <c r="C305" s="9"/>
      <c r="D305" s="9"/>
      <c r="E305" s="9"/>
      <c r="F305" s="9"/>
      <c r="H305" s="9"/>
      <c r="I305" s="9"/>
      <c r="J305" s="9"/>
      <c r="K305" s="9"/>
      <c r="L305" s="9"/>
    </row>
    <row r="306" spans="2:12" ht="25" customHeight="1">
      <c r="B306" s="9"/>
      <c r="C306" s="9"/>
      <c r="D306" s="9"/>
      <c r="E306" s="9"/>
      <c r="F306" s="9"/>
      <c r="H306" s="9"/>
      <c r="I306" s="9"/>
      <c r="J306" s="9"/>
      <c r="K306" s="9"/>
      <c r="L306" s="9"/>
    </row>
    <row r="307" spans="2:12" ht="25" customHeight="1">
      <c r="B307" s="9"/>
      <c r="C307" s="9"/>
      <c r="D307" s="9"/>
      <c r="E307" s="9"/>
      <c r="F307" s="9"/>
      <c r="H307" s="9"/>
      <c r="I307" s="9"/>
      <c r="J307" s="9"/>
      <c r="K307" s="9"/>
      <c r="L307" s="9"/>
    </row>
    <row r="308" spans="2:12" ht="25" customHeight="1">
      <c r="B308" s="9"/>
      <c r="C308" s="9"/>
      <c r="D308" s="9"/>
      <c r="E308" s="9"/>
      <c r="F308" s="9"/>
      <c r="H308" s="9"/>
      <c r="I308" s="9"/>
      <c r="J308" s="9"/>
      <c r="K308" s="9"/>
      <c r="L308" s="9"/>
    </row>
    <row r="309" spans="2:12" ht="25" customHeight="1">
      <c r="B309" s="9"/>
      <c r="C309" s="9"/>
      <c r="D309" s="9"/>
      <c r="E309" s="9"/>
      <c r="F309" s="9"/>
      <c r="H309" s="9"/>
      <c r="I309" s="9"/>
      <c r="J309" s="9"/>
      <c r="K309" s="9"/>
      <c r="L309" s="9"/>
    </row>
    <row r="310" spans="2:12" ht="25" customHeight="1">
      <c r="B310" s="9"/>
      <c r="C310" s="9"/>
      <c r="D310" s="9"/>
      <c r="E310" s="9"/>
      <c r="F310" s="9"/>
      <c r="H310" s="9"/>
      <c r="I310" s="9"/>
      <c r="J310" s="9"/>
      <c r="K310" s="9"/>
      <c r="L310" s="9"/>
    </row>
    <row r="311" spans="2:12" ht="25" customHeight="1">
      <c r="B311" s="9"/>
      <c r="C311" s="9"/>
      <c r="D311" s="9"/>
      <c r="E311" s="9"/>
      <c r="F311" s="9"/>
      <c r="H311" s="9"/>
      <c r="I311" s="9"/>
      <c r="J311" s="9"/>
      <c r="K311" s="9"/>
      <c r="L311" s="9"/>
    </row>
    <row r="312" spans="2:12" ht="25" customHeight="1">
      <c r="B312" s="9"/>
      <c r="C312" s="9"/>
      <c r="D312" s="9"/>
      <c r="E312" s="9"/>
      <c r="F312" s="9"/>
      <c r="H312" s="9"/>
      <c r="I312" s="9"/>
      <c r="J312" s="9"/>
      <c r="K312" s="9"/>
      <c r="L312" s="9"/>
    </row>
    <row r="313" spans="2:12" ht="25" customHeight="1">
      <c r="B313" s="9"/>
      <c r="C313" s="9"/>
      <c r="D313" s="9"/>
      <c r="E313" s="9"/>
      <c r="F313" s="9"/>
      <c r="H313" s="9"/>
      <c r="I313" s="9"/>
      <c r="J313" s="9"/>
      <c r="K313" s="9"/>
      <c r="L313" s="9"/>
    </row>
    <row r="314" spans="2:12" ht="25" customHeight="1">
      <c r="B314" s="9"/>
      <c r="C314" s="9"/>
      <c r="D314" s="9"/>
      <c r="E314" s="9"/>
      <c r="F314" s="9"/>
      <c r="H314" s="9"/>
      <c r="I314" s="9"/>
      <c r="J314" s="9"/>
      <c r="K314" s="9"/>
      <c r="L314" s="9"/>
    </row>
    <row r="315" spans="2:12" ht="25" customHeight="1">
      <c r="B315" s="9"/>
      <c r="C315" s="9"/>
      <c r="D315" s="9"/>
      <c r="E315" s="9"/>
      <c r="F315" s="9"/>
      <c r="H315" s="9"/>
      <c r="I315" s="9"/>
      <c r="J315" s="9"/>
      <c r="K315" s="9"/>
      <c r="L315" s="9"/>
    </row>
    <row r="316" spans="2:12" ht="25" customHeight="1">
      <c r="B316" s="9"/>
      <c r="C316" s="9"/>
      <c r="D316" s="9"/>
      <c r="E316" s="9"/>
      <c r="F316" s="9"/>
      <c r="H316" s="9"/>
      <c r="I316" s="9"/>
      <c r="J316" s="9"/>
      <c r="K316" s="9"/>
      <c r="L316" s="9"/>
    </row>
    <row r="317" spans="2:12" ht="25" customHeight="1">
      <c r="B317" s="9"/>
      <c r="C317" s="9"/>
      <c r="D317" s="9"/>
      <c r="E317" s="9"/>
      <c r="F317" s="9"/>
      <c r="H317" s="9"/>
      <c r="I317" s="9"/>
      <c r="J317" s="9"/>
      <c r="K317" s="9"/>
      <c r="L317" s="9"/>
    </row>
    <row r="318" spans="2:12" ht="25" customHeight="1">
      <c r="B318" s="9"/>
      <c r="C318" s="9"/>
      <c r="D318" s="9"/>
      <c r="E318" s="9"/>
      <c r="F318" s="9"/>
      <c r="H318" s="9"/>
      <c r="I318" s="9"/>
      <c r="J318" s="9"/>
      <c r="K318" s="9"/>
      <c r="L318" s="9"/>
    </row>
    <row r="319" spans="2:12" ht="25" customHeight="1">
      <c r="B319" s="9"/>
      <c r="C319" s="9"/>
      <c r="D319" s="9"/>
      <c r="E319" s="9"/>
      <c r="F319" s="9"/>
      <c r="H319" s="9"/>
      <c r="I319" s="9"/>
      <c r="J319" s="9"/>
      <c r="K319" s="9"/>
      <c r="L319" s="9"/>
    </row>
    <row r="320" spans="2:12" ht="25" customHeight="1">
      <c r="B320" s="9"/>
      <c r="C320" s="9"/>
      <c r="D320" s="9"/>
      <c r="E320" s="9"/>
      <c r="F320" s="9"/>
      <c r="H320" s="9"/>
      <c r="I320" s="9"/>
      <c r="J320" s="9"/>
      <c r="K320" s="9"/>
      <c r="L320" s="9"/>
    </row>
    <row r="321" spans="2:12" ht="25" customHeight="1">
      <c r="B321" s="9"/>
      <c r="C321" s="9"/>
      <c r="D321" s="9"/>
      <c r="E321" s="9"/>
      <c r="F321" s="9"/>
      <c r="H321" s="9"/>
      <c r="I321" s="9"/>
      <c r="J321" s="9"/>
      <c r="K321" s="9"/>
      <c r="L321" s="9"/>
    </row>
    <row r="322" spans="2:12" ht="25" customHeight="1">
      <c r="B322" s="9"/>
      <c r="C322" s="9"/>
      <c r="D322" s="9"/>
      <c r="E322" s="9"/>
      <c r="F322" s="9"/>
      <c r="H322" s="9"/>
      <c r="I322" s="9"/>
      <c r="J322" s="9"/>
      <c r="K322" s="9"/>
      <c r="L322" s="9"/>
    </row>
    <row r="323" spans="2:12" ht="25" customHeight="1">
      <c r="B323" s="9"/>
      <c r="C323" s="9"/>
      <c r="D323" s="9"/>
      <c r="E323" s="9"/>
      <c r="F323" s="9"/>
      <c r="H323" s="9"/>
      <c r="I323" s="9"/>
      <c r="J323" s="9"/>
      <c r="K323" s="9"/>
      <c r="L323" s="9"/>
    </row>
    <row r="324" spans="2:12" ht="25" customHeight="1">
      <c r="B324" s="9"/>
      <c r="C324" s="9"/>
      <c r="D324" s="9"/>
      <c r="E324" s="9"/>
      <c r="F324" s="9"/>
      <c r="H324" s="9"/>
      <c r="I324" s="9"/>
      <c r="J324" s="9"/>
      <c r="K324" s="9"/>
      <c r="L324" s="9"/>
    </row>
    <row r="325" spans="2:12" ht="25" customHeight="1">
      <c r="B325" s="9"/>
      <c r="C325" s="9"/>
      <c r="D325" s="9"/>
      <c r="E325" s="9"/>
      <c r="F325" s="9"/>
      <c r="H325" s="9"/>
      <c r="I325" s="9"/>
      <c r="J325" s="9"/>
      <c r="K325" s="9"/>
      <c r="L325" s="9"/>
    </row>
    <row r="326" spans="2:12" ht="25" customHeight="1">
      <c r="B326" s="9"/>
      <c r="C326" s="9"/>
      <c r="D326" s="9"/>
      <c r="E326" s="9"/>
      <c r="F326" s="9"/>
      <c r="H326" s="9"/>
      <c r="I326" s="9"/>
      <c r="J326" s="9"/>
      <c r="K326" s="9"/>
      <c r="L326" s="9"/>
    </row>
    <row r="327" spans="2:12" ht="25" customHeight="1">
      <c r="B327" s="9"/>
      <c r="C327" s="9"/>
      <c r="D327" s="9"/>
      <c r="E327" s="9"/>
      <c r="F327" s="9"/>
      <c r="H327" s="9"/>
      <c r="I327" s="9"/>
      <c r="J327" s="9"/>
      <c r="K327" s="9"/>
      <c r="L327" s="9"/>
    </row>
    <row r="328" spans="2:12" ht="25" customHeight="1">
      <c r="B328" s="9"/>
      <c r="C328" s="9"/>
      <c r="D328" s="9"/>
      <c r="E328" s="9"/>
      <c r="F328" s="9"/>
      <c r="H328" s="9"/>
      <c r="I328" s="9"/>
      <c r="J328" s="9"/>
      <c r="K328" s="9"/>
      <c r="L328" s="9"/>
    </row>
    <row r="329" spans="2:12" ht="25" customHeight="1">
      <c r="B329" s="9"/>
      <c r="C329" s="9"/>
      <c r="D329" s="9"/>
      <c r="E329" s="9"/>
      <c r="F329" s="9"/>
      <c r="H329" s="9"/>
      <c r="I329" s="9"/>
      <c r="J329" s="9"/>
      <c r="K329" s="9"/>
      <c r="L329" s="9"/>
    </row>
    <row r="330" spans="2:12" ht="25" customHeight="1">
      <c r="B330" s="9"/>
      <c r="C330" s="9"/>
      <c r="D330" s="9"/>
      <c r="E330" s="9"/>
      <c r="F330" s="9"/>
      <c r="H330" s="9"/>
      <c r="I330" s="9"/>
      <c r="J330" s="9"/>
      <c r="K330" s="9"/>
      <c r="L330" s="9"/>
    </row>
    <row r="331" spans="2:12" ht="25" customHeight="1">
      <c r="B331" s="9"/>
      <c r="C331" s="9"/>
      <c r="D331" s="9"/>
      <c r="E331" s="9"/>
      <c r="F331" s="9"/>
      <c r="H331" s="9"/>
      <c r="I331" s="9"/>
      <c r="J331" s="9"/>
      <c r="K331" s="9"/>
      <c r="L331" s="9"/>
    </row>
    <row r="332" spans="2:12" ht="25" customHeight="1">
      <c r="B332" s="9"/>
      <c r="C332" s="9"/>
      <c r="D332" s="9"/>
      <c r="E332" s="9"/>
      <c r="F332" s="9"/>
      <c r="H332" s="9"/>
      <c r="I332" s="9"/>
      <c r="J332" s="9"/>
      <c r="K332" s="9"/>
      <c r="L332" s="9"/>
    </row>
    <row r="333" spans="2:12" ht="25" customHeight="1">
      <c r="B333" s="9"/>
      <c r="C333" s="9"/>
      <c r="D333" s="9"/>
      <c r="E333" s="9"/>
      <c r="F333" s="9"/>
      <c r="H333" s="9"/>
      <c r="I333" s="9"/>
      <c r="J333" s="9"/>
      <c r="K333" s="9"/>
      <c r="L333" s="9"/>
    </row>
    <row r="334" spans="2:12" ht="25" customHeight="1">
      <c r="B334" s="9"/>
      <c r="C334" s="9"/>
      <c r="D334" s="9"/>
      <c r="E334" s="9"/>
      <c r="F334" s="9"/>
      <c r="H334" s="9"/>
      <c r="I334" s="9"/>
      <c r="J334" s="9"/>
      <c r="K334" s="9"/>
      <c r="L334" s="9"/>
    </row>
    <row r="335" spans="2:12" ht="25" customHeight="1">
      <c r="B335" s="9"/>
      <c r="C335" s="9"/>
      <c r="D335" s="9"/>
      <c r="E335" s="9"/>
      <c r="F335" s="9"/>
      <c r="H335" s="9"/>
      <c r="I335" s="9"/>
      <c r="J335" s="9"/>
      <c r="K335" s="9"/>
      <c r="L335" s="9"/>
    </row>
    <row r="336" spans="2:12" ht="25" customHeight="1">
      <c r="B336" s="9"/>
      <c r="C336" s="9"/>
      <c r="D336" s="9"/>
      <c r="E336" s="9"/>
      <c r="F336" s="9"/>
      <c r="H336" s="9"/>
      <c r="I336" s="9"/>
      <c r="J336" s="9"/>
      <c r="K336" s="9"/>
      <c r="L336" s="9"/>
    </row>
    <row r="337" spans="2:12" ht="25" customHeight="1">
      <c r="B337" s="9"/>
      <c r="C337" s="9"/>
      <c r="D337" s="9"/>
      <c r="E337" s="9"/>
      <c r="F337" s="9"/>
      <c r="H337" s="9"/>
      <c r="I337" s="9"/>
      <c r="J337" s="9"/>
      <c r="K337" s="9"/>
      <c r="L337" s="9"/>
    </row>
    <row r="338" spans="2:12" ht="25" customHeight="1">
      <c r="B338" s="9"/>
      <c r="C338" s="9"/>
      <c r="D338" s="9"/>
      <c r="E338" s="9"/>
      <c r="F338" s="9"/>
      <c r="H338" s="9"/>
      <c r="I338" s="9"/>
      <c r="J338" s="9"/>
      <c r="K338" s="9"/>
      <c r="L338" s="9"/>
    </row>
    <row r="339" spans="2:12" ht="25" customHeight="1">
      <c r="B339" s="9"/>
      <c r="C339" s="9"/>
      <c r="D339" s="9"/>
      <c r="E339" s="9"/>
      <c r="F339" s="9"/>
      <c r="H339" s="9"/>
      <c r="I339" s="9"/>
      <c r="J339" s="9"/>
      <c r="K339" s="9"/>
      <c r="L339" s="9"/>
    </row>
    <row r="340" spans="2:12" ht="25" customHeight="1">
      <c r="B340" s="9"/>
      <c r="C340" s="9"/>
      <c r="D340" s="9"/>
      <c r="E340" s="9"/>
      <c r="F340" s="9"/>
      <c r="H340" s="9"/>
      <c r="I340" s="9"/>
      <c r="J340" s="9"/>
      <c r="K340" s="9"/>
      <c r="L340" s="9"/>
    </row>
    <row r="341" spans="2:12" ht="25" customHeight="1">
      <c r="B341" s="9"/>
      <c r="C341" s="9"/>
      <c r="D341" s="9"/>
      <c r="E341" s="9"/>
      <c r="F341" s="9"/>
      <c r="H341" s="9"/>
      <c r="I341" s="9"/>
      <c r="J341" s="9"/>
      <c r="K341" s="9"/>
      <c r="L341" s="9"/>
    </row>
    <row r="342" spans="2:12" ht="25" customHeight="1">
      <c r="B342" s="9"/>
      <c r="C342" s="9"/>
      <c r="D342" s="9"/>
      <c r="E342" s="9"/>
      <c r="F342" s="9"/>
      <c r="H342" s="9"/>
      <c r="I342" s="9"/>
      <c r="J342" s="9"/>
      <c r="K342" s="9"/>
      <c r="L342" s="9"/>
    </row>
    <row r="343" spans="2:12" ht="25" customHeight="1">
      <c r="B343" s="9"/>
      <c r="C343" s="9"/>
      <c r="D343" s="9"/>
      <c r="E343" s="9"/>
      <c r="F343" s="9"/>
      <c r="H343" s="9"/>
      <c r="I343" s="9"/>
      <c r="J343" s="9"/>
      <c r="K343" s="9"/>
      <c r="L343" s="9"/>
    </row>
    <row r="344" spans="2:12" ht="25" customHeight="1">
      <c r="B344" s="9"/>
      <c r="C344" s="9"/>
      <c r="D344" s="9"/>
      <c r="E344" s="9"/>
      <c r="F344" s="9"/>
      <c r="H344" s="9"/>
      <c r="I344" s="9"/>
      <c r="J344" s="9"/>
      <c r="K344" s="9"/>
      <c r="L344" s="9"/>
    </row>
    <row r="345" spans="2:12" ht="25" customHeight="1">
      <c r="B345" s="9"/>
      <c r="C345" s="9"/>
      <c r="D345" s="9"/>
      <c r="E345" s="9"/>
      <c r="F345" s="9"/>
      <c r="H345" s="9"/>
      <c r="I345" s="9"/>
      <c r="J345" s="9"/>
      <c r="K345" s="9"/>
      <c r="L345" s="9"/>
    </row>
    <row r="346" spans="2:12" ht="25" customHeight="1">
      <c r="B346" s="9"/>
      <c r="C346" s="9"/>
      <c r="D346" s="9"/>
      <c r="E346" s="9"/>
      <c r="F346" s="9"/>
      <c r="H346" s="9"/>
      <c r="I346" s="9"/>
      <c r="J346" s="9"/>
      <c r="K346" s="9"/>
      <c r="L346" s="9"/>
    </row>
    <row r="347" spans="2:12" ht="25" customHeight="1">
      <c r="B347" s="9"/>
      <c r="C347" s="9"/>
      <c r="D347" s="9"/>
      <c r="E347" s="9"/>
      <c r="F347" s="9"/>
      <c r="H347" s="9"/>
      <c r="I347" s="9"/>
      <c r="J347" s="9"/>
      <c r="K347" s="9"/>
      <c r="L347" s="9"/>
    </row>
    <row r="348" spans="2:12" ht="25" customHeight="1">
      <c r="B348" s="9"/>
      <c r="C348" s="9"/>
      <c r="D348" s="9"/>
      <c r="E348" s="9"/>
      <c r="F348" s="9"/>
      <c r="H348" s="9"/>
      <c r="I348" s="9"/>
      <c r="J348" s="9"/>
      <c r="K348" s="9"/>
      <c r="L348" s="9"/>
    </row>
    <row r="349" spans="2:12" ht="25" customHeight="1">
      <c r="B349" s="9"/>
      <c r="C349" s="9"/>
      <c r="D349" s="9"/>
      <c r="E349" s="9"/>
      <c r="F349" s="9"/>
      <c r="H349" s="9"/>
      <c r="I349" s="9"/>
      <c r="J349" s="9"/>
      <c r="K349" s="9"/>
      <c r="L349" s="9"/>
    </row>
    <row r="350" spans="2:12" ht="25" customHeight="1">
      <c r="B350" s="9"/>
      <c r="C350" s="9"/>
      <c r="D350" s="9"/>
      <c r="E350" s="9"/>
      <c r="F350" s="9"/>
      <c r="H350" s="9"/>
      <c r="I350" s="9"/>
      <c r="J350" s="9"/>
      <c r="K350" s="9"/>
      <c r="L350" s="9"/>
    </row>
    <row r="351" spans="2:12" ht="25" customHeight="1">
      <c r="B351" s="9"/>
      <c r="C351" s="9"/>
      <c r="D351" s="9"/>
      <c r="E351" s="9"/>
      <c r="F351" s="9"/>
      <c r="H351" s="9"/>
      <c r="I351" s="9"/>
      <c r="J351" s="9"/>
      <c r="K351" s="9"/>
      <c r="L351" s="9"/>
    </row>
    <row r="352" spans="2:12" ht="25" customHeight="1">
      <c r="B352" s="9"/>
      <c r="C352" s="9"/>
      <c r="D352" s="9"/>
      <c r="E352" s="9"/>
      <c r="F352" s="9"/>
      <c r="H352" s="9"/>
      <c r="I352" s="9"/>
      <c r="J352" s="9"/>
      <c r="K352" s="9"/>
      <c r="L352" s="9"/>
    </row>
    <row r="353" spans="2:12" ht="25" customHeight="1">
      <c r="B353" s="9"/>
      <c r="C353" s="9"/>
      <c r="D353" s="9"/>
      <c r="E353" s="9"/>
      <c r="F353" s="9"/>
      <c r="H353" s="9"/>
      <c r="I353" s="9"/>
      <c r="J353" s="9"/>
      <c r="K353" s="9"/>
      <c r="L353" s="9"/>
    </row>
    <row r="354" spans="2:12" ht="25" customHeight="1">
      <c r="B354" s="9"/>
      <c r="C354" s="9"/>
      <c r="D354" s="9"/>
      <c r="E354" s="9"/>
      <c r="F354" s="9"/>
      <c r="H354" s="9"/>
      <c r="I354" s="9"/>
      <c r="J354" s="9"/>
      <c r="K354" s="9"/>
      <c r="L354" s="9"/>
    </row>
    <row r="355" spans="2:12" ht="25" customHeight="1">
      <c r="B355" s="9"/>
      <c r="C355" s="9"/>
      <c r="D355" s="9"/>
      <c r="E355" s="9"/>
      <c r="F355" s="9"/>
      <c r="H355" s="9"/>
      <c r="I355" s="9"/>
      <c r="J355" s="9"/>
      <c r="K355" s="9"/>
      <c r="L355" s="9"/>
    </row>
    <row r="356" spans="2:12" ht="25" customHeight="1">
      <c r="B356" s="9"/>
      <c r="C356" s="9"/>
      <c r="D356" s="9"/>
      <c r="E356" s="9"/>
      <c r="F356" s="9"/>
      <c r="H356" s="9"/>
      <c r="I356" s="9"/>
      <c r="J356" s="9"/>
      <c r="K356" s="9"/>
      <c r="L356" s="9"/>
    </row>
    <row r="357" spans="2:12" ht="25" customHeight="1">
      <c r="B357" s="9"/>
      <c r="C357" s="9"/>
      <c r="D357" s="9"/>
      <c r="E357" s="9"/>
      <c r="F357" s="9"/>
      <c r="H357" s="9"/>
      <c r="I357" s="9"/>
      <c r="J357" s="9"/>
      <c r="K357" s="9"/>
      <c r="L357" s="9"/>
    </row>
    <row r="358" spans="2:12" ht="25" customHeight="1">
      <c r="B358" s="9"/>
      <c r="C358" s="9"/>
      <c r="D358" s="9"/>
      <c r="E358" s="9"/>
      <c r="F358" s="9"/>
      <c r="H358" s="9"/>
      <c r="I358" s="9"/>
      <c r="J358" s="9"/>
      <c r="K358" s="9"/>
      <c r="L358" s="9"/>
    </row>
    <row r="359" spans="2:12" ht="25" customHeight="1">
      <c r="B359" s="9"/>
      <c r="C359" s="9"/>
      <c r="D359" s="9"/>
      <c r="E359" s="9"/>
      <c r="F359" s="9"/>
      <c r="H359" s="9"/>
      <c r="I359" s="9"/>
      <c r="J359" s="9"/>
      <c r="K359" s="9"/>
      <c r="L359" s="9"/>
    </row>
    <row r="360" spans="2:12" ht="25" customHeight="1">
      <c r="B360" s="9"/>
      <c r="C360" s="9"/>
      <c r="D360" s="9"/>
      <c r="E360" s="9"/>
      <c r="F360" s="9"/>
      <c r="H360" s="9"/>
      <c r="I360" s="9"/>
      <c r="J360" s="9"/>
      <c r="K360" s="9"/>
      <c r="L360" s="9"/>
    </row>
    <row r="361" spans="2:12" ht="25" customHeight="1">
      <c r="B361" s="9"/>
      <c r="C361" s="9"/>
      <c r="D361" s="9"/>
      <c r="E361" s="9"/>
      <c r="F361" s="9"/>
      <c r="H361" s="9"/>
      <c r="I361" s="9"/>
      <c r="J361" s="9"/>
      <c r="K361" s="9"/>
      <c r="L361" s="9"/>
    </row>
    <row r="362" spans="2:12" ht="25" customHeight="1">
      <c r="B362" s="9"/>
      <c r="C362" s="9"/>
      <c r="D362" s="9"/>
      <c r="E362" s="9"/>
      <c r="F362" s="9"/>
      <c r="H362" s="9"/>
      <c r="I362" s="9"/>
      <c r="J362" s="9"/>
      <c r="K362" s="9"/>
      <c r="L362" s="9"/>
    </row>
    <row r="363" spans="2:12" ht="25" customHeight="1">
      <c r="B363" s="9"/>
      <c r="C363" s="9"/>
      <c r="D363" s="9"/>
      <c r="E363" s="9"/>
      <c r="F363" s="9"/>
      <c r="H363" s="9"/>
      <c r="I363" s="9"/>
      <c r="J363" s="9"/>
      <c r="K363" s="9"/>
      <c r="L363" s="9"/>
    </row>
    <row r="364" spans="2:12" ht="25" customHeight="1">
      <c r="B364" s="9"/>
      <c r="C364" s="9"/>
      <c r="D364" s="9"/>
      <c r="E364" s="9"/>
      <c r="F364" s="9"/>
      <c r="H364" s="9"/>
      <c r="I364" s="9"/>
      <c r="J364" s="9"/>
      <c r="K364" s="9"/>
      <c r="L364" s="9"/>
    </row>
    <row r="365" spans="2:12" ht="25" customHeight="1">
      <c r="B365" s="9"/>
      <c r="C365" s="9"/>
      <c r="D365" s="9"/>
      <c r="E365" s="9"/>
      <c r="F365" s="9"/>
      <c r="H365" s="9"/>
      <c r="I365" s="9"/>
      <c r="J365" s="9"/>
      <c r="K365" s="9"/>
      <c r="L365" s="9"/>
    </row>
    <row r="366" spans="2:12" ht="25" customHeight="1">
      <c r="B366" s="9"/>
      <c r="C366" s="9"/>
      <c r="D366" s="9"/>
      <c r="E366" s="9"/>
      <c r="F366" s="9"/>
      <c r="H366" s="9"/>
      <c r="I366" s="9"/>
      <c r="J366" s="9"/>
      <c r="K366" s="9"/>
      <c r="L366" s="9"/>
    </row>
    <row r="367" spans="2:12" ht="25" customHeight="1">
      <c r="B367" s="9"/>
      <c r="C367" s="9"/>
      <c r="D367" s="9"/>
      <c r="E367" s="9"/>
      <c r="F367" s="9"/>
      <c r="H367" s="9"/>
      <c r="I367" s="9"/>
      <c r="J367" s="9"/>
      <c r="K367" s="9"/>
      <c r="L367" s="9"/>
    </row>
    <row r="368" spans="2:12" ht="25" customHeight="1">
      <c r="B368" s="9"/>
      <c r="C368" s="9"/>
      <c r="D368" s="9"/>
      <c r="E368" s="9"/>
      <c r="F368" s="9"/>
      <c r="H368" s="9"/>
      <c r="I368" s="9"/>
      <c r="J368" s="9"/>
      <c r="K368" s="9"/>
      <c r="L368" s="9"/>
    </row>
    <row r="369" spans="2:12" ht="25" customHeight="1">
      <c r="B369" s="9"/>
      <c r="C369" s="9"/>
      <c r="D369" s="9"/>
      <c r="E369" s="9"/>
      <c r="F369" s="9"/>
      <c r="H369" s="9"/>
      <c r="I369" s="9"/>
      <c r="J369" s="9"/>
      <c r="K369" s="9"/>
      <c r="L369" s="9"/>
    </row>
    <row r="370" spans="2:12" ht="25" customHeight="1">
      <c r="B370" s="9"/>
      <c r="C370" s="9"/>
      <c r="D370" s="9"/>
      <c r="E370" s="9"/>
      <c r="F370" s="9"/>
      <c r="H370" s="9"/>
      <c r="I370" s="9"/>
      <c r="J370" s="9"/>
      <c r="K370" s="9"/>
      <c r="L370" s="9"/>
    </row>
    <row r="371" spans="2:12" ht="25" customHeight="1">
      <c r="B371" s="9"/>
      <c r="C371" s="9"/>
      <c r="D371" s="9"/>
      <c r="E371" s="9"/>
      <c r="F371" s="9"/>
      <c r="H371" s="9"/>
      <c r="I371" s="9"/>
      <c r="J371" s="9"/>
      <c r="K371" s="9"/>
      <c r="L371" s="9"/>
    </row>
    <row r="372" spans="2:12" ht="25" customHeight="1">
      <c r="B372" s="9"/>
      <c r="C372" s="9"/>
      <c r="D372" s="9"/>
      <c r="E372" s="9"/>
      <c r="F372" s="9"/>
      <c r="H372" s="9"/>
      <c r="I372" s="9"/>
      <c r="J372" s="9"/>
      <c r="K372" s="9"/>
      <c r="L372" s="9"/>
    </row>
    <row r="373" spans="2:12" ht="25" customHeight="1">
      <c r="B373" s="9"/>
      <c r="C373" s="9"/>
      <c r="D373" s="9"/>
      <c r="E373" s="9"/>
      <c r="F373" s="9"/>
      <c r="H373" s="9"/>
      <c r="I373" s="9"/>
      <c r="J373" s="9"/>
      <c r="K373" s="9"/>
      <c r="L373" s="9"/>
    </row>
    <row r="374" spans="2:12" ht="25" customHeight="1">
      <c r="B374" s="9"/>
      <c r="C374" s="9"/>
      <c r="D374" s="9"/>
      <c r="E374" s="9"/>
      <c r="F374" s="9"/>
      <c r="H374" s="9"/>
      <c r="I374" s="9"/>
      <c r="J374" s="9"/>
      <c r="K374" s="9"/>
      <c r="L374" s="9"/>
    </row>
    <row r="375" spans="2:12" ht="25" customHeight="1">
      <c r="B375" s="9"/>
      <c r="C375" s="9"/>
      <c r="D375" s="9"/>
      <c r="E375" s="9"/>
      <c r="F375" s="9"/>
      <c r="H375" s="9"/>
      <c r="I375" s="9"/>
      <c r="J375" s="9"/>
      <c r="K375" s="9"/>
      <c r="L375" s="9"/>
    </row>
    <row r="376" spans="2:12" ht="25" customHeight="1">
      <c r="B376" s="9"/>
      <c r="C376" s="9"/>
      <c r="D376" s="9"/>
      <c r="E376" s="9"/>
      <c r="F376" s="9"/>
      <c r="H376" s="9"/>
      <c r="I376" s="9"/>
      <c r="J376" s="9"/>
      <c r="K376" s="9"/>
      <c r="L376" s="9"/>
    </row>
    <row r="377" spans="2:12" ht="25" customHeight="1">
      <c r="B377" s="9"/>
      <c r="C377" s="9"/>
      <c r="D377" s="9"/>
      <c r="E377" s="9"/>
      <c r="F377" s="9"/>
      <c r="H377" s="9"/>
      <c r="I377" s="9"/>
      <c r="J377" s="9"/>
      <c r="K377" s="9"/>
      <c r="L377" s="9"/>
    </row>
    <row r="378" spans="2:12" ht="25" customHeight="1">
      <c r="B378" s="9"/>
      <c r="C378" s="9"/>
      <c r="D378" s="9"/>
      <c r="E378" s="9"/>
      <c r="F378" s="9"/>
      <c r="H378" s="9"/>
      <c r="I378" s="9"/>
      <c r="J378" s="9"/>
      <c r="K378" s="9"/>
      <c r="L378" s="9"/>
    </row>
    <row r="379" spans="2:12" ht="25" customHeight="1">
      <c r="B379" s="9"/>
      <c r="C379" s="9"/>
      <c r="D379" s="9"/>
      <c r="E379" s="9"/>
      <c r="F379" s="9"/>
      <c r="H379" s="9"/>
      <c r="I379" s="9"/>
      <c r="J379" s="9"/>
      <c r="K379" s="9"/>
      <c r="L379" s="9"/>
    </row>
    <row r="380" spans="2:12" ht="25" customHeight="1">
      <c r="B380" s="9"/>
      <c r="C380" s="9"/>
      <c r="D380" s="9"/>
      <c r="E380" s="9"/>
      <c r="F380" s="9"/>
      <c r="H380" s="9"/>
      <c r="I380" s="9"/>
      <c r="J380" s="9"/>
      <c r="K380" s="9"/>
      <c r="L380" s="9"/>
    </row>
    <row r="381" spans="2:12" ht="25" customHeight="1">
      <c r="B381" s="9"/>
      <c r="C381" s="9"/>
      <c r="D381" s="9"/>
      <c r="E381" s="9"/>
      <c r="F381" s="9"/>
      <c r="H381" s="9"/>
      <c r="I381" s="9"/>
      <c r="J381" s="9"/>
      <c r="K381" s="9"/>
      <c r="L381" s="9"/>
    </row>
    <row r="382" spans="2:12" ht="25" customHeight="1">
      <c r="B382" s="9"/>
      <c r="C382" s="9"/>
      <c r="D382" s="9"/>
      <c r="E382" s="9"/>
      <c r="F382" s="9"/>
      <c r="H382" s="9"/>
      <c r="I382" s="9"/>
      <c r="J382" s="9"/>
      <c r="K382" s="9"/>
      <c r="L382" s="9"/>
    </row>
    <row r="383" spans="2:12" ht="25" customHeight="1">
      <c r="B383" s="9"/>
      <c r="C383" s="9"/>
      <c r="D383" s="9"/>
      <c r="E383" s="9"/>
      <c r="F383" s="9"/>
      <c r="H383" s="9"/>
      <c r="I383" s="9"/>
      <c r="J383" s="9"/>
      <c r="K383" s="9"/>
      <c r="L383" s="9"/>
    </row>
    <row r="384" spans="2:12" ht="25" customHeight="1">
      <c r="B384" s="9"/>
      <c r="C384" s="9"/>
      <c r="D384" s="9"/>
      <c r="E384" s="9"/>
      <c r="F384" s="9"/>
      <c r="H384" s="9"/>
      <c r="I384" s="9"/>
      <c r="J384" s="9"/>
      <c r="K384" s="9"/>
      <c r="L384" s="9"/>
    </row>
    <row r="385" spans="2:12" ht="25" customHeight="1">
      <c r="B385" s="9"/>
      <c r="C385" s="9"/>
      <c r="D385" s="9"/>
      <c r="E385" s="9"/>
      <c r="F385" s="9"/>
      <c r="H385" s="9"/>
      <c r="I385" s="9"/>
      <c r="J385" s="9"/>
      <c r="K385" s="9"/>
      <c r="L385" s="9"/>
    </row>
    <row r="386" spans="2:12" ht="25" customHeight="1">
      <c r="B386" s="9"/>
      <c r="C386" s="9"/>
      <c r="D386" s="9"/>
      <c r="E386" s="9"/>
      <c r="F386" s="9"/>
      <c r="H386" s="9"/>
      <c r="I386" s="9"/>
      <c r="J386" s="9"/>
      <c r="K386" s="9"/>
      <c r="L386" s="9"/>
    </row>
    <row r="387" spans="2:12" ht="25" customHeight="1">
      <c r="B387" s="9"/>
      <c r="C387" s="9"/>
      <c r="D387" s="9"/>
      <c r="E387" s="9"/>
      <c r="F387" s="9"/>
      <c r="H387" s="9"/>
      <c r="I387" s="9"/>
      <c r="J387" s="9"/>
      <c r="K387" s="9"/>
      <c r="L387" s="9"/>
    </row>
    <row r="388" spans="2:12" ht="25" customHeight="1">
      <c r="B388" s="9"/>
      <c r="C388" s="9"/>
      <c r="D388" s="9"/>
      <c r="E388" s="9"/>
      <c r="F388" s="9"/>
      <c r="H388" s="9"/>
      <c r="I388" s="9"/>
      <c r="J388" s="9"/>
      <c r="K388" s="9"/>
      <c r="L388" s="9"/>
    </row>
    <row r="389" spans="2:12" ht="25" customHeight="1">
      <c r="B389" s="9"/>
      <c r="C389" s="9"/>
      <c r="D389" s="9"/>
      <c r="E389" s="9"/>
      <c r="F389" s="9"/>
      <c r="H389" s="9"/>
      <c r="I389" s="9"/>
      <c r="J389" s="9"/>
      <c r="K389" s="9"/>
      <c r="L389" s="9"/>
    </row>
    <row r="390" spans="2:12" ht="25" customHeight="1">
      <c r="B390" s="9"/>
      <c r="C390" s="9"/>
      <c r="D390" s="9"/>
      <c r="E390" s="9"/>
      <c r="F390" s="9"/>
      <c r="H390" s="9"/>
      <c r="I390" s="9"/>
      <c r="J390" s="9"/>
      <c r="K390" s="9"/>
      <c r="L390" s="9"/>
    </row>
    <row r="391" spans="2:12" ht="25" customHeight="1">
      <c r="B391" s="9"/>
      <c r="C391" s="9"/>
      <c r="D391" s="9"/>
      <c r="E391" s="9"/>
      <c r="F391" s="9"/>
      <c r="H391" s="9"/>
      <c r="I391" s="9"/>
      <c r="J391" s="9"/>
      <c r="K391" s="9"/>
      <c r="L391" s="9"/>
    </row>
    <row r="392" spans="2:12" ht="25" customHeight="1">
      <c r="B392" s="9"/>
      <c r="C392" s="9"/>
      <c r="D392" s="9"/>
      <c r="E392" s="9"/>
      <c r="F392" s="9"/>
      <c r="H392" s="9"/>
      <c r="I392" s="9"/>
      <c r="J392" s="9"/>
      <c r="K392" s="9"/>
      <c r="L392" s="9"/>
    </row>
    <row r="393" spans="2:12" ht="25" customHeight="1">
      <c r="B393" s="9"/>
      <c r="C393" s="9"/>
      <c r="D393" s="9"/>
      <c r="E393" s="9"/>
      <c r="F393" s="9"/>
      <c r="H393" s="9"/>
      <c r="I393" s="9"/>
      <c r="J393" s="9"/>
      <c r="K393" s="9"/>
      <c r="L393" s="9"/>
    </row>
    <row r="394" spans="2:12" ht="25" customHeight="1">
      <c r="B394" s="9"/>
      <c r="C394" s="9"/>
      <c r="D394" s="9"/>
      <c r="E394" s="9"/>
      <c r="F394" s="9"/>
      <c r="H394" s="9"/>
      <c r="I394" s="9"/>
      <c r="J394" s="9"/>
      <c r="K394" s="9"/>
      <c r="L394" s="9"/>
    </row>
    <row r="395" spans="2:12" ht="25" customHeight="1">
      <c r="B395" s="9"/>
      <c r="C395" s="9"/>
      <c r="D395" s="9"/>
      <c r="E395" s="9"/>
      <c r="F395" s="9"/>
      <c r="H395" s="9"/>
      <c r="I395" s="9"/>
      <c r="J395" s="9"/>
      <c r="K395" s="9"/>
      <c r="L395" s="9"/>
    </row>
    <row r="396" spans="2:12" ht="25" customHeight="1">
      <c r="B396" s="9"/>
      <c r="C396" s="9"/>
      <c r="D396" s="9"/>
      <c r="E396" s="9"/>
      <c r="F396" s="9"/>
      <c r="H396" s="9"/>
      <c r="I396" s="9"/>
      <c r="J396" s="9"/>
      <c r="K396" s="9"/>
      <c r="L396" s="9"/>
    </row>
    <row r="397" spans="2:12" ht="25" customHeight="1">
      <c r="B397" s="9"/>
      <c r="C397" s="9"/>
      <c r="D397" s="9"/>
      <c r="E397" s="9"/>
      <c r="F397" s="9"/>
      <c r="H397" s="9"/>
      <c r="I397" s="9"/>
      <c r="J397" s="9"/>
      <c r="K397" s="9"/>
      <c r="L397" s="9"/>
    </row>
    <row r="398" spans="2:12" ht="25" customHeight="1">
      <c r="B398" s="9"/>
      <c r="C398" s="9"/>
      <c r="D398" s="9"/>
      <c r="E398" s="9"/>
      <c r="F398" s="9"/>
      <c r="H398" s="9"/>
      <c r="I398" s="9"/>
      <c r="J398" s="9"/>
      <c r="K398" s="9"/>
      <c r="L398" s="9"/>
    </row>
    <row r="399" spans="2:12" ht="25" customHeight="1">
      <c r="B399" s="9"/>
      <c r="C399" s="9"/>
      <c r="D399" s="9"/>
      <c r="E399" s="9"/>
      <c r="F399" s="9"/>
      <c r="H399" s="9"/>
      <c r="I399" s="9"/>
      <c r="J399" s="9"/>
      <c r="K399" s="9"/>
      <c r="L399" s="9"/>
    </row>
    <row r="400" spans="2:12" ht="25" customHeight="1">
      <c r="B400" s="9"/>
      <c r="C400" s="9"/>
      <c r="D400" s="9"/>
      <c r="E400" s="9"/>
      <c r="F400" s="9"/>
      <c r="H400" s="9"/>
      <c r="I400" s="9"/>
      <c r="J400" s="9"/>
      <c r="K400" s="9"/>
      <c r="L400" s="9"/>
    </row>
    <row r="401" spans="2:12" ht="25" customHeight="1">
      <c r="B401" s="9"/>
      <c r="C401" s="9"/>
      <c r="D401" s="9"/>
      <c r="E401" s="9"/>
      <c r="F401" s="9"/>
      <c r="H401" s="9"/>
      <c r="I401" s="9"/>
      <c r="J401" s="9"/>
      <c r="K401" s="9"/>
      <c r="L401" s="9"/>
    </row>
    <row r="402" spans="2:12" ht="25" customHeight="1">
      <c r="B402" s="9"/>
      <c r="C402" s="9"/>
      <c r="D402" s="9"/>
      <c r="E402" s="9"/>
      <c r="F402" s="9"/>
      <c r="H402" s="9"/>
      <c r="I402" s="9"/>
      <c r="J402" s="9"/>
      <c r="K402" s="9"/>
      <c r="L402" s="9"/>
    </row>
    <row r="403" spans="2:12" ht="25" customHeight="1">
      <c r="B403" s="9"/>
      <c r="C403" s="9"/>
      <c r="D403" s="9"/>
      <c r="E403" s="9"/>
      <c r="F403" s="9"/>
      <c r="H403" s="9"/>
      <c r="I403" s="9"/>
      <c r="J403" s="9"/>
      <c r="K403" s="9"/>
      <c r="L403" s="9"/>
    </row>
    <row r="404" spans="2:12" ht="25" customHeight="1">
      <c r="B404" s="9"/>
      <c r="C404" s="9"/>
      <c r="D404" s="9"/>
      <c r="E404" s="9"/>
      <c r="F404" s="9"/>
      <c r="H404" s="9"/>
      <c r="I404" s="9"/>
      <c r="J404" s="9"/>
      <c r="K404" s="9"/>
      <c r="L404" s="9"/>
    </row>
    <row r="405" spans="2:12" ht="25" customHeight="1">
      <c r="B405" s="9"/>
      <c r="C405" s="9"/>
      <c r="D405" s="9"/>
      <c r="E405" s="9"/>
      <c r="F405" s="9"/>
      <c r="H405" s="9"/>
      <c r="I405" s="9"/>
      <c r="J405" s="9"/>
      <c r="K405" s="9"/>
      <c r="L405" s="9"/>
    </row>
    <row r="406" spans="2:12" ht="25" customHeight="1">
      <c r="B406" s="9"/>
      <c r="C406" s="9"/>
      <c r="D406" s="9"/>
      <c r="E406" s="9"/>
      <c r="F406" s="9"/>
      <c r="H406" s="9"/>
      <c r="I406" s="9"/>
      <c r="J406" s="9"/>
      <c r="K406" s="9"/>
      <c r="L406" s="9"/>
    </row>
    <row r="407" spans="2:12" ht="25" customHeight="1">
      <c r="B407" s="9"/>
      <c r="C407" s="9"/>
      <c r="D407" s="9"/>
      <c r="E407" s="9"/>
      <c r="F407" s="9"/>
      <c r="H407" s="9"/>
      <c r="I407" s="9"/>
      <c r="J407" s="9"/>
      <c r="K407" s="9"/>
      <c r="L407" s="9"/>
    </row>
    <row r="408" spans="2:12" ht="25" customHeight="1">
      <c r="B408" s="9"/>
      <c r="C408" s="9"/>
      <c r="D408" s="9"/>
      <c r="E408" s="9"/>
      <c r="F408" s="9"/>
      <c r="H408" s="9"/>
      <c r="I408" s="9"/>
      <c r="J408" s="9"/>
      <c r="K408" s="9"/>
      <c r="L408" s="9"/>
    </row>
    <row r="409" spans="2:12" ht="25" customHeight="1">
      <c r="B409" s="9"/>
      <c r="C409" s="9"/>
      <c r="D409" s="9"/>
      <c r="E409" s="9"/>
      <c r="F409" s="9"/>
      <c r="H409" s="9"/>
      <c r="I409" s="9"/>
      <c r="J409" s="9"/>
      <c r="K409" s="9"/>
      <c r="L409" s="9"/>
    </row>
    <row r="410" spans="2:12" ht="25" customHeight="1">
      <c r="B410" s="9"/>
      <c r="C410" s="9"/>
      <c r="D410" s="9"/>
      <c r="E410" s="9"/>
      <c r="F410" s="9"/>
      <c r="H410" s="9"/>
      <c r="I410" s="9"/>
      <c r="J410" s="9"/>
      <c r="K410" s="9"/>
      <c r="L410" s="9"/>
    </row>
    <row r="411" spans="2:12" ht="25" customHeight="1">
      <c r="B411" s="9"/>
      <c r="C411" s="9"/>
      <c r="D411" s="9"/>
      <c r="E411" s="9"/>
      <c r="F411" s="9"/>
      <c r="H411" s="9"/>
      <c r="I411" s="9"/>
      <c r="J411" s="9"/>
      <c r="K411" s="9"/>
      <c r="L411" s="9"/>
    </row>
    <row r="412" spans="2:12" ht="25" customHeight="1">
      <c r="B412" s="9"/>
      <c r="C412" s="9"/>
      <c r="D412" s="9"/>
      <c r="E412" s="9"/>
      <c r="F412" s="9"/>
      <c r="H412" s="9"/>
      <c r="I412" s="9"/>
      <c r="J412" s="9"/>
      <c r="K412" s="9"/>
      <c r="L412" s="9"/>
    </row>
    <row r="413" spans="2:12" ht="25" customHeight="1">
      <c r="B413" s="9"/>
      <c r="C413" s="9"/>
      <c r="D413" s="9"/>
      <c r="E413" s="9"/>
      <c r="F413" s="9"/>
      <c r="H413" s="9"/>
      <c r="I413" s="9"/>
      <c r="J413" s="9"/>
      <c r="K413" s="9"/>
      <c r="L413" s="9"/>
    </row>
    <row r="414" spans="2:12" ht="25" customHeight="1">
      <c r="B414" s="9"/>
      <c r="C414" s="9"/>
      <c r="D414" s="9"/>
      <c r="E414" s="9"/>
      <c r="F414" s="9"/>
      <c r="H414" s="9"/>
      <c r="I414" s="9"/>
      <c r="J414" s="9"/>
      <c r="K414" s="9"/>
      <c r="L414" s="9"/>
    </row>
    <row r="415" spans="2:12" ht="25" customHeight="1">
      <c r="B415" s="9"/>
      <c r="C415" s="9"/>
      <c r="D415" s="9"/>
      <c r="E415" s="9"/>
      <c r="F415" s="9"/>
      <c r="H415" s="9"/>
      <c r="I415" s="9"/>
      <c r="J415" s="9"/>
      <c r="K415" s="9"/>
      <c r="L415" s="9"/>
    </row>
    <row r="416" spans="2:12" ht="25" customHeight="1">
      <c r="B416" s="9"/>
      <c r="C416" s="9"/>
      <c r="D416" s="9"/>
      <c r="E416" s="9"/>
      <c r="F416" s="9"/>
      <c r="H416" s="9"/>
      <c r="I416" s="9"/>
      <c r="J416" s="9"/>
      <c r="K416" s="9"/>
      <c r="L416" s="9"/>
    </row>
    <row r="417" spans="2:12" ht="25" customHeight="1">
      <c r="B417" s="9"/>
      <c r="C417" s="9"/>
      <c r="D417" s="9"/>
      <c r="E417" s="9"/>
      <c r="F417" s="9"/>
      <c r="H417" s="9"/>
      <c r="I417" s="9"/>
      <c r="J417" s="9"/>
      <c r="K417" s="9"/>
      <c r="L417" s="9"/>
    </row>
    <row r="418" spans="2:12" ht="25" customHeight="1">
      <c r="B418" s="9"/>
      <c r="C418" s="9"/>
      <c r="D418" s="9"/>
      <c r="E418" s="9"/>
      <c r="F418" s="9"/>
      <c r="H418" s="9"/>
      <c r="I418" s="9"/>
      <c r="J418" s="9"/>
      <c r="K418" s="9"/>
      <c r="L418" s="9"/>
    </row>
    <row r="419" spans="2:12" ht="25" customHeight="1">
      <c r="B419" s="9"/>
      <c r="C419" s="9"/>
      <c r="D419" s="9"/>
      <c r="E419" s="9"/>
      <c r="F419" s="9"/>
      <c r="H419" s="9"/>
      <c r="I419" s="9"/>
      <c r="J419" s="9"/>
      <c r="K419" s="9"/>
      <c r="L419" s="9"/>
    </row>
    <row r="420" spans="2:12" ht="25" customHeight="1">
      <c r="B420" s="9"/>
      <c r="C420" s="9"/>
      <c r="D420" s="9"/>
      <c r="E420" s="9"/>
      <c r="F420" s="9"/>
      <c r="H420" s="9"/>
      <c r="I420" s="9"/>
      <c r="J420" s="9"/>
      <c r="K420" s="9"/>
      <c r="L420" s="9"/>
    </row>
    <row r="421" spans="2:12" ht="25" customHeight="1">
      <c r="B421" s="9"/>
      <c r="C421" s="9"/>
      <c r="D421" s="9"/>
      <c r="E421" s="9"/>
      <c r="F421" s="9"/>
      <c r="H421" s="9"/>
      <c r="I421" s="9"/>
      <c r="J421" s="9"/>
      <c r="K421" s="9"/>
      <c r="L421" s="9"/>
    </row>
    <row r="422" spans="2:12" ht="25" customHeight="1">
      <c r="B422" s="9"/>
      <c r="C422" s="9"/>
      <c r="D422" s="9"/>
      <c r="E422" s="9"/>
      <c r="F422" s="9"/>
      <c r="H422" s="9"/>
      <c r="I422" s="9"/>
      <c r="J422" s="9"/>
      <c r="K422" s="9"/>
      <c r="L422" s="9"/>
    </row>
    <row r="423" spans="2:12" ht="25" customHeight="1">
      <c r="B423" s="9"/>
      <c r="C423" s="9"/>
      <c r="D423" s="9"/>
      <c r="E423" s="9"/>
      <c r="F423" s="9"/>
      <c r="H423" s="9"/>
      <c r="I423" s="9"/>
      <c r="J423" s="9"/>
      <c r="K423" s="9"/>
      <c r="L423" s="9"/>
    </row>
    <row r="424" spans="2:12" ht="25" customHeight="1">
      <c r="B424" s="9"/>
      <c r="C424" s="9"/>
      <c r="D424" s="9"/>
      <c r="E424" s="9"/>
      <c r="F424" s="9"/>
      <c r="H424" s="9"/>
      <c r="I424" s="9"/>
      <c r="J424" s="9"/>
      <c r="K424" s="9"/>
      <c r="L424" s="9"/>
    </row>
    <row r="425" spans="2:12" ht="25" customHeight="1">
      <c r="B425" s="9"/>
      <c r="C425" s="9"/>
      <c r="D425" s="9"/>
      <c r="E425" s="9"/>
      <c r="F425" s="9"/>
      <c r="H425" s="9"/>
      <c r="I425" s="9"/>
      <c r="J425" s="9"/>
      <c r="K425" s="9"/>
      <c r="L425" s="9"/>
    </row>
    <row r="426" spans="2:12" ht="25" customHeight="1">
      <c r="B426" s="9"/>
      <c r="C426" s="9"/>
      <c r="D426" s="9"/>
      <c r="E426" s="9"/>
      <c r="F426" s="9"/>
      <c r="H426" s="9"/>
      <c r="I426" s="9"/>
      <c r="J426" s="9"/>
      <c r="K426" s="9"/>
      <c r="L426" s="9"/>
    </row>
    <row r="427" spans="2:12" ht="25" customHeight="1">
      <c r="B427" s="9"/>
      <c r="C427" s="9"/>
      <c r="D427" s="9"/>
      <c r="E427" s="9"/>
      <c r="F427" s="9"/>
      <c r="H427" s="9"/>
      <c r="I427" s="9"/>
      <c r="J427" s="9"/>
      <c r="K427" s="9"/>
      <c r="L427" s="9"/>
    </row>
    <row r="428" spans="2:12" ht="25" customHeight="1">
      <c r="B428" s="9"/>
      <c r="C428" s="9"/>
      <c r="D428" s="9"/>
      <c r="E428" s="9"/>
      <c r="F428" s="9"/>
      <c r="H428" s="9"/>
      <c r="I428" s="9"/>
      <c r="J428" s="9"/>
      <c r="K428" s="9"/>
      <c r="L428" s="9"/>
    </row>
    <row r="429" spans="2:12" ht="25" customHeight="1">
      <c r="B429" s="9"/>
      <c r="C429" s="9"/>
      <c r="D429" s="9"/>
      <c r="E429" s="9"/>
      <c r="F429" s="9"/>
      <c r="H429" s="9"/>
      <c r="I429" s="9"/>
      <c r="J429" s="9"/>
      <c r="K429" s="9"/>
      <c r="L429" s="9"/>
    </row>
    <row r="430" spans="2:12" ht="25" customHeight="1">
      <c r="B430" s="9"/>
      <c r="C430" s="9"/>
      <c r="D430" s="9"/>
      <c r="E430" s="9"/>
      <c r="F430" s="9"/>
      <c r="H430" s="9"/>
      <c r="I430" s="9"/>
      <c r="J430" s="9"/>
      <c r="K430" s="9"/>
      <c r="L430" s="9"/>
    </row>
    <row r="431" spans="2:12" ht="25" customHeight="1">
      <c r="B431" s="9"/>
      <c r="C431" s="9"/>
      <c r="D431" s="9"/>
      <c r="E431" s="9"/>
      <c r="F431" s="9"/>
      <c r="H431" s="9"/>
      <c r="I431" s="9"/>
      <c r="J431" s="9"/>
      <c r="K431" s="9"/>
      <c r="L431" s="9"/>
    </row>
    <row r="432" spans="2:12" ht="25" customHeight="1">
      <c r="B432" s="9"/>
      <c r="C432" s="9"/>
      <c r="D432" s="9"/>
      <c r="E432" s="9"/>
      <c r="F432" s="9"/>
      <c r="H432" s="9"/>
      <c r="I432" s="9"/>
      <c r="J432" s="9"/>
      <c r="K432" s="9"/>
      <c r="L432" s="9"/>
    </row>
    <row r="433" spans="2:12" ht="25" customHeight="1">
      <c r="B433" s="9"/>
      <c r="C433" s="9"/>
      <c r="D433" s="9"/>
      <c r="E433" s="9"/>
      <c r="F433" s="9"/>
      <c r="H433" s="9"/>
      <c r="I433" s="9"/>
      <c r="J433" s="9"/>
      <c r="K433" s="9"/>
      <c r="L433" s="9"/>
    </row>
    <row r="434" spans="2:12" ht="25" customHeight="1">
      <c r="B434" s="9"/>
      <c r="C434" s="9"/>
      <c r="D434" s="9"/>
      <c r="E434" s="9"/>
      <c r="F434" s="9"/>
      <c r="H434" s="9"/>
      <c r="I434" s="9"/>
      <c r="J434" s="9"/>
      <c r="K434" s="9"/>
      <c r="L434" s="9"/>
    </row>
    <row r="435" spans="2:12" ht="25" customHeight="1">
      <c r="B435" s="9"/>
      <c r="C435" s="9"/>
      <c r="D435" s="9"/>
      <c r="E435" s="9"/>
      <c r="F435" s="9"/>
      <c r="H435" s="9"/>
      <c r="I435" s="9"/>
      <c r="J435" s="9"/>
      <c r="K435" s="9"/>
      <c r="L435" s="9"/>
    </row>
    <row r="436" spans="2:12" ht="25" customHeight="1">
      <c r="B436" s="9"/>
      <c r="C436" s="9"/>
      <c r="D436" s="9"/>
      <c r="E436" s="9"/>
      <c r="F436" s="9"/>
      <c r="H436" s="9"/>
      <c r="I436" s="9"/>
      <c r="J436" s="9"/>
      <c r="K436" s="9"/>
      <c r="L436" s="9"/>
    </row>
    <row r="437" spans="2:12" ht="25" customHeight="1">
      <c r="B437" s="9"/>
      <c r="C437" s="9"/>
      <c r="D437" s="9"/>
      <c r="E437" s="9"/>
      <c r="F437" s="9"/>
      <c r="H437" s="9"/>
      <c r="I437" s="9"/>
      <c r="J437" s="9"/>
      <c r="K437" s="9"/>
      <c r="L437" s="9"/>
    </row>
    <row r="438" spans="2:12" ht="25" customHeight="1">
      <c r="B438" s="9"/>
      <c r="C438" s="9"/>
      <c r="D438" s="9"/>
      <c r="E438" s="9"/>
      <c r="F438" s="9"/>
      <c r="H438" s="9"/>
      <c r="I438" s="9"/>
      <c r="J438" s="9"/>
      <c r="K438" s="9"/>
      <c r="L438" s="9"/>
    </row>
    <row r="439" spans="2:12" ht="25" customHeight="1">
      <c r="B439" s="9"/>
      <c r="C439" s="9"/>
      <c r="D439" s="9"/>
      <c r="E439" s="9"/>
      <c r="F439" s="9"/>
      <c r="H439" s="9"/>
      <c r="I439" s="9"/>
      <c r="J439" s="9"/>
      <c r="K439" s="9"/>
      <c r="L439" s="9"/>
    </row>
    <row r="440" spans="2:12" ht="25" customHeight="1">
      <c r="B440" s="9"/>
      <c r="C440" s="9"/>
      <c r="D440" s="9"/>
      <c r="E440" s="9"/>
      <c r="F440" s="9"/>
      <c r="H440" s="9"/>
      <c r="I440" s="9"/>
      <c r="J440" s="9"/>
      <c r="K440" s="9"/>
      <c r="L440" s="9"/>
    </row>
    <row r="441" spans="2:12" ht="25" customHeight="1">
      <c r="B441" s="9"/>
      <c r="C441" s="9"/>
      <c r="D441" s="9"/>
      <c r="E441" s="9"/>
      <c r="F441" s="9"/>
      <c r="H441" s="9"/>
      <c r="I441" s="9"/>
      <c r="J441" s="9"/>
      <c r="K441" s="9"/>
      <c r="L441" s="9"/>
    </row>
    <row r="442" spans="2:12" ht="25" customHeight="1">
      <c r="B442" s="9"/>
      <c r="C442" s="9"/>
      <c r="D442" s="9"/>
      <c r="E442" s="9"/>
      <c r="F442" s="9"/>
      <c r="H442" s="9"/>
      <c r="I442" s="9"/>
      <c r="J442" s="9"/>
      <c r="K442" s="9"/>
      <c r="L442" s="9"/>
    </row>
    <row r="443" spans="2:12" ht="25" customHeight="1">
      <c r="B443" s="9"/>
      <c r="C443" s="9"/>
      <c r="D443" s="9"/>
      <c r="E443" s="9"/>
      <c r="F443" s="9"/>
      <c r="H443" s="9"/>
      <c r="I443" s="9"/>
      <c r="J443" s="9"/>
      <c r="K443" s="9"/>
      <c r="L443" s="9"/>
    </row>
    <row r="444" spans="2:12" ht="25" customHeight="1">
      <c r="B444" s="9"/>
      <c r="C444" s="9"/>
      <c r="D444" s="9"/>
      <c r="E444" s="9"/>
      <c r="F444" s="9"/>
      <c r="H444" s="9"/>
      <c r="I444" s="9"/>
      <c r="J444" s="9"/>
      <c r="K444" s="9"/>
      <c r="L444" s="9"/>
    </row>
    <row r="445" spans="2:12" ht="25" customHeight="1">
      <c r="B445" s="9"/>
      <c r="C445" s="9"/>
      <c r="D445" s="9"/>
      <c r="E445" s="9"/>
      <c r="F445" s="9"/>
      <c r="H445" s="9"/>
      <c r="I445" s="9"/>
      <c r="J445" s="9"/>
      <c r="K445" s="9"/>
      <c r="L445" s="9"/>
    </row>
    <row r="446" spans="2:12" ht="25" customHeight="1">
      <c r="B446" s="9"/>
      <c r="C446" s="9"/>
      <c r="D446" s="9"/>
      <c r="E446" s="9"/>
      <c r="F446" s="9"/>
      <c r="H446" s="9"/>
      <c r="I446" s="9"/>
      <c r="J446" s="9"/>
      <c r="K446" s="9"/>
      <c r="L446" s="9"/>
    </row>
    <row r="447" spans="2:12" ht="25" customHeight="1">
      <c r="B447" s="9"/>
      <c r="C447" s="9"/>
      <c r="D447" s="9"/>
      <c r="E447" s="9"/>
      <c r="F447" s="9"/>
      <c r="H447" s="9"/>
      <c r="I447" s="9"/>
      <c r="J447" s="9"/>
      <c r="K447" s="9"/>
      <c r="L447" s="9"/>
    </row>
    <row r="448" spans="2:12" ht="25" customHeight="1">
      <c r="B448" s="9"/>
      <c r="C448" s="9"/>
      <c r="D448" s="9"/>
      <c r="E448" s="9"/>
      <c r="F448" s="9"/>
      <c r="H448" s="9"/>
      <c r="I448" s="9"/>
      <c r="J448" s="9"/>
      <c r="K448" s="9"/>
      <c r="L448" s="9"/>
    </row>
    <row r="449" spans="2:12" ht="25" customHeight="1">
      <c r="B449" s="9"/>
      <c r="C449" s="9"/>
      <c r="D449" s="9"/>
      <c r="E449" s="9"/>
      <c r="F449" s="9"/>
      <c r="H449" s="9"/>
      <c r="I449" s="9"/>
      <c r="J449" s="9"/>
      <c r="K449" s="9"/>
      <c r="L449" s="9"/>
    </row>
    <row r="450" spans="2:12" ht="25" customHeight="1">
      <c r="B450" s="9"/>
      <c r="C450" s="9"/>
      <c r="D450" s="9"/>
      <c r="E450" s="9"/>
      <c r="F450" s="9"/>
      <c r="H450" s="9"/>
      <c r="I450" s="9"/>
      <c r="J450" s="9"/>
      <c r="K450" s="9"/>
      <c r="L450" s="9"/>
    </row>
    <row r="451" spans="2:12" ht="25" customHeight="1">
      <c r="B451" s="9"/>
      <c r="C451" s="9"/>
      <c r="D451" s="9"/>
      <c r="E451" s="9"/>
      <c r="F451" s="9"/>
      <c r="H451" s="9"/>
      <c r="I451" s="9"/>
      <c r="J451" s="9"/>
      <c r="K451" s="9"/>
      <c r="L451" s="9"/>
    </row>
    <row r="452" spans="2:12" ht="25" customHeight="1">
      <c r="B452" s="9"/>
      <c r="C452" s="9"/>
      <c r="D452" s="9"/>
      <c r="E452" s="9"/>
      <c r="F452" s="9"/>
      <c r="H452" s="9"/>
      <c r="I452" s="9"/>
      <c r="J452" s="9"/>
      <c r="K452" s="9"/>
      <c r="L452" s="9"/>
    </row>
    <row r="453" spans="2:12" ht="25" customHeight="1">
      <c r="B453" s="9"/>
      <c r="C453" s="9"/>
      <c r="D453" s="9"/>
      <c r="E453" s="9"/>
      <c r="F453" s="9"/>
      <c r="H453" s="9"/>
      <c r="I453" s="9"/>
      <c r="J453" s="9"/>
      <c r="K453" s="9"/>
      <c r="L453" s="9"/>
    </row>
    <row r="454" spans="2:12" ht="25" customHeight="1">
      <c r="B454" s="9"/>
      <c r="C454" s="9"/>
      <c r="D454" s="9"/>
      <c r="E454" s="9"/>
      <c r="F454" s="9"/>
      <c r="H454" s="9"/>
      <c r="I454" s="9"/>
      <c r="J454" s="9"/>
      <c r="K454" s="9"/>
      <c r="L454" s="9"/>
    </row>
    <row r="455" spans="2:12" ht="25" customHeight="1">
      <c r="B455" s="9"/>
      <c r="C455" s="9"/>
      <c r="D455" s="9"/>
      <c r="E455" s="9"/>
      <c r="F455" s="9"/>
      <c r="H455" s="9"/>
      <c r="I455" s="9"/>
      <c r="J455" s="9"/>
      <c r="K455" s="9"/>
      <c r="L455" s="9"/>
    </row>
    <row r="456" spans="2:12" ht="25" customHeight="1">
      <c r="B456" s="9"/>
      <c r="C456" s="9"/>
      <c r="D456" s="9"/>
      <c r="E456" s="9"/>
      <c r="F456" s="9"/>
      <c r="H456" s="9"/>
      <c r="I456" s="9"/>
      <c r="J456" s="9"/>
      <c r="K456" s="9"/>
      <c r="L456" s="9"/>
    </row>
    <row r="457" spans="2:12" ht="25" customHeight="1">
      <c r="B457" s="9"/>
      <c r="C457" s="9"/>
      <c r="D457" s="9"/>
      <c r="E457" s="9"/>
      <c r="F457" s="9"/>
      <c r="H457" s="9"/>
      <c r="I457" s="9"/>
      <c r="J457" s="9"/>
      <c r="K457" s="9"/>
      <c r="L457" s="9"/>
    </row>
    <row r="458" spans="2:12" ht="25" customHeight="1">
      <c r="B458" s="9"/>
      <c r="C458" s="9"/>
      <c r="D458" s="9"/>
      <c r="E458" s="9"/>
      <c r="F458" s="9"/>
      <c r="H458" s="9"/>
      <c r="I458" s="9"/>
      <c r="J458" s="9"/>
      <c r="K458" s="9"/>
      <c r="L458" s="9"/>
    </row>
    <row r="459" spans="2:12" ht="25" customHeight="1">
      <c r="B459" s="9"/>
      <c r="C459" s="9"/>
      <c r="D459" s="9"/>
      <c r="E459" s="9"/>
      <c r="F459" s="9"/>
      <c r="H459" s="9"/>
      <c r="I459" s="9"/>
      <c r="J459" s="9"/>
      <c r="K459" s="9"/>
      <c r="L459" s="9"/>
    </row>
    <row r="460" spans="2:12" ht="25" customHeight="1">
      <c r="B460" s="9"/>
      <c r="C460" s="9"/>
      <c r="D460" s="9"/>
      <c r="E460" s="9"/>
      <c r="F460" s="9"/>
      <c r="H460" s="9"/>
      <c r="I460" s="9"/>
      <c r="J460" s="9"/>
      <c r="K460" s="9"/>
      <c r="L460" s="9"/>
    </row>
    <row r="461" spans="2:12" ht="25" customHeight="1">
      <c r="B461" s="9"/>
      <c r="C461" s="9"/>
      <c r="D461" s="9"/>
      <c r="E461" s="9"/>
      <c r="F461" s="9"/>
      <c r="H461" s="9"/>
      <c r="I461" s="9"/>
      <c r="J461" s="9"/>
      <c r="K461" s="9"/>
      <c r="L461" s="9"/>
    </row>
    <row r="462" spans="2:12" ht="25" customHeight="1">
      <c r="B462" s="9"/>
      <c r="C462" s="9"/>
      <c r="D462" s="9"/>
      <c r="E462" s="9"/>
      <c r="F462" s="9"/>
      <c r="H462" s="9"/>
      <c r="I462" s="9"/>
      <c r="J462" s="9"/>
      <c r="K462" s="9"/>
      <c r="L462" s="9"/>
    </row>
    <row r="463" spans="2:12" ht="25" customHeight="1">
      <c r="B463" s="9"/>
      <c r="C463" s="9"/>
      <c r="D463" s="9"/>
      <c r="E463" s="9"/>
      <c r="F463" s="9"/>
      <c r="H463" s="9"/>
      <c r="I463" s="9"/>
      <c r="J463" s="9"/>
      <c r="K463" s="9"/>
      <c r="L463" s="9"/>
    </row>
    <row r="464" spans="2:12" ht="25" customHeight="1">
      <c r="B464" s="9"/>
      <c r="C464" s="9"/>
      <c r="D464" s="9"/>
      <c r="E464" s="9"/>
      <c r="F464" s="9"/>
      <c r="H464" s="9"/>
      <c r="I464" s="9"/>
      <c r="J464" s="9"/>
      <c r="K464" s="9"/>
      <c r="L464" s="9"/>
    </row>
    <row r="465" spans="2:12" ht="25" customHeight="1">
      <c r="B465" s="9"/>
      <c r="C465" s="9"/>
      <c r="D465" s="9"/>
      <c r="E465" s="9"/>
      <c r="F465" s="9"/>
      <c r="H465" s="9"/>
      <c r="I465" s="9"/>
      <c r="J465" s="9"/>
      <c r="K465" s="9"/>
      <c r="L465" s="9"/>
    </row>
  </sheetData>
  <mergeCells count="1">
    <mergeCell ref="J1:K1"/>
  </mergeCells>
  <phoneticPr fontId="23" type="noConversion"/>
  <conditionalFormatting sqref="F2:F5 F7:F10 F12:F15 F17:F20 F22:F25 F27:F30 F37:F40 F42:F45 F32:F35">
    <cfRule type="cellIs" dxfId="28" priority="18" operator="between">
      <formula>-0.5</formula>
      <formula>0.5</formula>
    </cfRule>
    <cfRule type="cellIs" dxfId="27" priority="19" operator="lessThan">
      <formula>-0.5</formula>
    </cfRule>
  </conditionalFormatting>
  <conditionalFormatting sqref="L28">
    <cfRule type="cellIs" dxfId="26" priority="17" operator="greaterThan">
      <formula>w_bot</formula>
    </cfRule>
  </conditionalFormatting>
  <conditionalFormatting sqref="L23">
    <cfRule type="cellIs" dxfId="25" priority="16" operator="greaterThan">
      <formula>w_bot</formula>
    </cfRule>
  </conditionalFormatting>
  <conditionalFormatting sqref="L18">
    <cfRule type="cellIs" dxfId="24" priority="15" operator="greaterThan">
      <formula>w_bot</formula>
    </cfRule>
  </conditionalFormatting>
  <conditionalFormatting sqref="L13">
    <cfRule type="cellIs" dxfId="23" priority="14" operator="greaterThan">
      <formula>w_bot</formula>
    </cfRule>
  </conditionalFormatting>
  <conditionalFormatting sqref="L8">
    <cfRule type="cellIs" dxfId="22" priority="13" operator="greaterThan">
      <formula>w_bot</formula>
    </cfRule>
  </conditionalFormatting>
  <conditionalFormatting sqref="L3">
    <cfRule type="cellIs" dxfId="21" priority="12" operator="greaterThan">
      <formula>w_bot</formula>
    </cfRule>
  </conditionalFormatting>
  <conditionalFormatting sqref="L43">
    <cfRule type="cellIs" dxfId="20" priority="11" operator="greaterThan">
      <formula>w_bot</formula>
    </cfRule>
  </conditionalFormatting>
  <conditionalFormatting sqref="L38">
    <cfRule type="cellIs" dxfId="19" priority="10" operator="greaterThan">
      <formula>w_bot</formula>
    </cfRule>
  </conditionalFormatting>
  <conditionalFormatting sqref="L33">
    <cfRule type="cellIs" dxfId="18" priority="9" operator="greaterThan">
      <formula>w_bot</formula>
    </cfRule>
  </conditionalFormatting>
  <conditionalFormatting sqref="F47:F50">
    <cfRule type="cellIs" dxfId="17" priority="3" operator="between">
      <formula>-0.5</formula>
      <formula>0.5</formula>
    </cfRule>
    <cfRule type="cellIs" dxfId="16" priority="4" operator="lessThan">
      <formula>-0.5</formula>
    </cfRule>
  </conditionalFormatting>
  <conditionalFormatting sqref="L48">
    <cfRule type="cellIs" dxfId="15" priority="2" operator="greaterThan">
      <formula>w_bot</formula>
    </cfRule>
  </conditionalFormatting>
  <hyperlinks>
    <hyperlink ref="M18" r:id="rId1"/>
    <hyperlink ref="M22" r:id="rId2"/>
    <hyperlink ref="M37" r:id="rId3"/>
    <hyperlink ref="M2" r:id="rId4"/>
    <hyperlink ref="M4" r:id="rId5"/>
    <hyperlink ref="M8" r:id="rId6"/>
    <hyperlink ref="M9" r:id="rId7"/>
    <hyperlink ref="M20" r:id="rId8"/>
    <hyperlink ref="M34" r:id="rId9"/>
    <hyperlink ref="M29" r:id="rId10"/>
    <hyperlink ref="M50" r:id="rId11"/>
    <hyperlink ref="M19" r:id="rId12"/>
    <hyperlink ref="M28" r:id="rId13"/>
    <hyperlink ref="M32" r:id="rId14"/>
    <hyperlink ref="M12" r:id="rId15"/>
    <hyperlink ref="M17" r:id="rId16"/>
    <hyperlink ref="M27" r:id="rId17"/>
    <hyperlink ref="M14" r:id="rId18"/>
    <hyperlink ref="M15" r:id="rId19"/>
    <hyperlink ref="M44" r:id="rId20"/>
    <hyperlink ref="M48" r:id="rId21"/>
    <hyperlink ref="M10" r:id="rId22"/>
    <hyperlink ref="M11" r:id="rId23"/>
    <hyperlink ref="M13" r:id="rId24"/>
  </hyperlinks>
  <pageMargins left="0.75" right="0.75" top="1" bottom="1" header="0.5" footer="0.5"/>
  <headerFooter>
    <oddHeader>&amp;F&amp;RPage &amp;P</oddHeader>
    <oddFooter>&amp;CAXP Internal&amp;L&amp;D&amp;RPage &amp;P of &amp;N</oddFooter>
  </headerFooter>
  <customProperties>
    <customPr name="ORB_SHEETNAME" r:id="rId25"/>
  </customProperties>
  <extLst>
    <ext xmlns:mx="http://schemas.microsoft.com/office/mac/excel/2008/main" uri="{64002731-A6B0-56B0-2670-7721B7C09600}">
      <mx:PLV Mode="0" OnePage="0" WScale="55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465"/>
  <sheetViews>
    <sheetView zoomScale="125" zoomScaleNormal="125" zoomScalePageLayoutView="125" workbookViewId="0">
      <pane ySplit="1" topLeftCell="A2" activePane="bottomLeft" state="frozen"/>
      <selection pane="bottomLeft" activeCell="A5" sqref="A5"/>
    </sheetView>
  </sheetViews>
  <sheetFormatPr baseColWidth="10" defaultColWidth="10.83203125" defaultRowHeight="25" customHeight="1" x14ac:dyDescent="0"/>
  <cols>
    <col min="1" max="1" width="18.6640625" style="23" bestFit="1" customWidth="1"/>
    <col min="2" max="2" width="4.83203125" style="22" bestFit="1" customWidth="1"/>
    <col min="3" max="5" width="9.1640625" style="22" customWidth="1"/>
    <col min="6" max="6" width="6.33203125" style="23" customWidth="1"/>
    <col min="7" max="7" width="42.1640625" style="12" customWidth="1"/>
    <col min="8" max="8" width="10.6640625" style="28" customWidth="1"/>
    <col min="9" max="9" width="3.6640625" style="13" customWidth="1"/>
    <col min="10" max="10" width="9.1640625" style="23" customWidth="1"/>
    <col min="11" max="11" width="9.1640625" style="33" customWidth="1"/>
    <col min="12" max="12" width="7.83203125" style="24" customWidth="1"/>
    <col min="13" max="13" width="142.1640625" style="61" bestFit="1" customWidth="1"/>
    <col min="14" max="16384" width="10.83203125" style="9"/>
  </cols>
  <sheetData>
    <row r="1" spans="1:13" s="30" customFormat="1" ht="38" customHeight="1" thickBot="1">
      <c r="A1" s="53" t="s">
        <v>91</v>
      </c>
      <c r="B1" s="47" t="s">
        <v>0</v>
      </c>
      <c r="C1" s="48" t="s">
        <v>27</v>
      </c>
      <c r="D1" s="47" t="s">
        <v>42</v>
      </c>
      <c r="E1" s="47" t="s">
        <v>24</v>
      </c>
      <c r="F1" s="49" t="s">
        <v>23</v>
      </c>
      <c r="G1" s="44" t="s">
        <v>41</v>
      </c>
      <c r="H1" s="45" t="s">
        <v>1</v>
      </c>
      <c r="I1" s="46" t="str">
        <f>"+"</f>
        <v>+</v>
      </c>
      <c r="J1" s="87" t="s">
        <v>25</v>
      </c>
      <c r="K1" s="87"/>
      <c r="L1" s="63" t="s">
        <v>39</v>
      </c>
      <c r="M1" s="56" t="s">
        <v>2</v>
      </c>
    </row>
    <row r="2" spans="1:13" ht="25" customHeight="1">
      <c r="A2" s="55"/>
      <c r="B2" s="10" t="s">
        <v>28</v>
      </c>
      <c r="C2" s="11">
        <v>0</v>
      </c>
      <c r="D2" s="11">
        <f>E2*0.9</f>
        <v>2025</v>
      </c>
      <c r="E2" s="11">
        <v>2250</v>
      </c>
      <c r="F2" s="34">
        <f>(w_top-(L2+w_gap+w_buffer))/w_char-LEN(G2)</f>
        <v>9.810824372759857</v>
      </c>
      <c r="G2" s="50" t="s">
        <v>56</v>
      </c>
      <c r="H2" s="25">
        <v>1</v>
      </c>
      <c r="I2" s="13" t="s">
        <v>40</v>
      </c>
      <c r="J2" s="31">
        <f>MROUND($E2*0.005,5)</f>
        <v>10</v>
      </c>
      <c r="K2" s="32">
        <f>MROUND($E2*0.12,5)</f>
        <v>270</v>
      </c>
      <c r="L2" s="14">
        <f>w_overall/E2*H2</f>
        <v>0.1728888888888889</v>
      </c>
      <c r="M2" s="57" t="s">
        <v>92</v>
      </c>
    </row>
    <row r="3" spans="1:13" ht="25" customHeight="1">
      <c r="A3" s="54"/>
      <c r="B3" s="10"/>
      <c r="C3" s="11"/>
      <c r="D3" s="11"/>
      <c r="E3" s="11"/>
      <c r="F3" s="34">
        <f>(L3-w_gap)/w_char-LEN(G3)</f>
        <v>4.078853046594979</v>
      </c>
      <c r="G3" s="50" t="s">
        <v>93</v>
      </c>
      <c r="H3" s="25">
        <v>1000</v>
      </c>
      <c r="I3" s="13" t="s">
        <v>40</v>
      </c>
      <c r="J3" s="31">
        <f>MROUND($E2*0.3,5)</f>
        <v>675</v>
      </c>
      <c r="K3" s="32">
        <f>MROUND($E2*0.45,5)</f>
        <v>1015</v>
      </c>
      <c r="L3" s="14">
        <f>w_overall/E2*H3</f>
        <v>172.88888888888889</v>
      </c>
      <c r="M3" s="57" t="s">
        <v>99</v>
      </c>
    </row>
    <row r="4" spans="1:13" ht="25" customHeight="1">
      <c r="A4" s="54"/>
      <c r="B4" s="10"/>
      <c r="C4" s="11"/>
      <c r="D4" s="11"/>
      <c r="E4" s="11"/>
      <c r="F4" s="34">
        <f>(L4-w_top-w_buffer-w_gap)/w_char-LEN(G4)</f>
        <v>-4.5591397849462307</v>
      </c>
      <c r="G4" s="50" t="s">
        <v>61</v>
      </c>
      <c r="H4" s="25">
        <v>1500</v>
      </c>
      <c r="I4" s="13" t="s">
        <v>40</v>
      </c>
      <c r="J4" s="31">
        <f>MROUND($E2*0.7,5)</f>
        <v>1575</v>
      </c>
      <c r="K4" s="32">
        <f>MROUND($E2*0.85,5)</f>
        <v>1915</v>
      </c>
      <c r="L4" s="14">
        <f>w_overall/E2*H4</f>
        <v>259.33333333333337</v>
      </c>
      <c r="M4" s="58" t="s">
        <v>100</v>
      </c>
    </row>
    <row r="5" spans="1:13" ht="25" customHeight="1">
      <c r="A5" s="15"/>
      <c r="B5" s="10"/>
      <c r="C5" s="11"/>
      <c r="D5" s="11"/>
      <c r="E5" s="11"/>
      <c r="F5" s="34">
        <f>(L5-w_bot-w_buffer-w_gap)/w_char-LEN(G5)</f>
        <v>-3.5842293906810596E-2</v>
      </c>
      <c r="G5" s="50" t="s">
        <v>58</v>
      </c>
      <c r="H5" s="25">
        <v>2000</v>
      </c>
      <c r="I5" s="13" t="s">
        <v>40</v>
      </c>
      <c r="J5" s="31">
        <f>MROUND($E2*0.9,5)</f>
        <v>2025</v>
      </c>
      <c r="K5" s="32">
        <f>MROUND($E2*1,5)</f>
        <v>2250</v>
      </c>
      <c r="L5" s="14">
        <f>w_overall/E2*H5</f>
        <v>345.77777777777777</v>
      </c>
      <c r="M5" s="58" t="s">
        <v>48</v>
      </c>
    </row>
    <row r="6" spans="1:13" ht="25" customHeight="1" thickBot="1">
      <c r="A6" s="54"/>
      <c r="B6" s="35"/>
      <c r="C6" s="36"/>
      <c r="D6" s="36"/>
      <c r="E6" s="36"/>
      <c r="F6" s="37"/>
      <c r="G6" s="38"/>
      <c r="H6" s="39"/>
      <c r="I6" s="40"/>
      <c r="J6" s="41"/>
      <c r="K6" s="42"/>
      <c r="L6" s="43"/>
      <c r="M6" s="59"/>
    </row>
    <row r="7" spans="1:13" ht="25" customHeight="1">
      <c r="A7" s="54"/>
      <c r="B7" s="16" t="s">
        <v>29</v>
      </c>
      <c r="C7" s="17">
        <f>D2+1</f>
        <v>2026</v>
      </c>
      <c r="D7" s="11">
        <f>E7*0.9</f>
        <v>4950</v>
      </c>
      <c r="E7" s="17">
        <v>5500</v>
      </c>
      <c r="F7" s="34">
        <f>(w_top-(L7+w_gap+w_buffer))/w_char-LEN(G7)</f>
        <v>-0.34809384164222834</v>
      </c>
      <c r="G7" s="50" t="s">
        <v>63</v>
      </c>
      <c r="H7" s="26">
        <v>630</v>
      </c>
      <c r="I7" s="13" t="s">
        <v>40</v>
      </c>
      <c r="J7" s="31">
        <f>MROUND($E7*0.005,5)</f>
        <v>30</v>
      </c>
      <c r="K7" s="32">
        <f>MROUND($E7*0.12,5)</f>
        <v>660</v>
      </c>
      <c r="L7" s="18">
        <f>w_overall/E7*H7</f>
        <v>44.558181818181815</v>
      </c>
      <c r="M7" s="57" t="s">
        <v>49</v>
      </c>
    </row>
    <row r="8" spans="1:13" ht="25" customHeight="1">
      <c r="A8" s="54"/>
      <c r="B8" s="15"/>
      <c r="C8" s="11"/>
      <c r="D8" s="11"/>
      <c r="E8" s="11"/>
      <c r="F8" s="34">
        <f>(L8-w_gap)/w_char-LEN(G8)</f>
        <v>1.7126099706744853</v>
      </c>
      <c r="G8" s="50" t="s">
        <v>62</v>
      </c>
      <c r="H8" s="25">
        <v>2500</v>
      </c>
      <c r="I8" s="13" t="s">
        <v>40</v>
      </c>
      <c r="J8" s="31">
        <f>MROUND($E7*0.3,5)</f>
        <v>1650</v>
      </c>
      <c r="K8" s="32">
        <f>MROUND($E7*0.45,5)</f>
        <v>2475</v>
      </c>
      <c r="L8" s="14">
        <f>w_overall/E7*H8</f>
        <v>176.81818181818181</v>
      </c>
      <c r="M8" s="58" t="s">
        <v>101</v>
      </c>
    </row>
    <row r="9" spans="1:13" ht="25" customHeight="1">
      <c r="A9" s="54"/>
      <c r="B9" s="15"/>
      <c r="C9" s="11"/>
      <c r="D9" s="11"/>
      <c r="E9" s="11"/>
      <c r="F9" s="34">
        <f>(L9-w_top-w_buffer-w_gap)/w_char-LEN(G9)</f>
        <v>0.94721407624632903</v>
      </c>
      <c r="G9" s="50" t="s">
        <v>59</v>
      </c>
      <c r="H9" s="25">
        <v>4500</v>
      </c>
      <c r="I9" s="13" t="s">
        <v>40</v>
      </c>
      <c r="J9" s="31">
        <f>MROUND($E7*0.7,5)</f>
        <v>3850</v>
      </c>
      <c r="K9" s="32">
        <f>MROUND($E7*0.85,5)</f>
        <v>4675</v>
      </c>
      <c r="L9" s="14">
        <f>w_overall/E7*H9</f>
        <v>318.27272727272725</v>
      </c>
      <c r="M9" s="58" t="s">
        <v>102</v>
      </c>
    </row>
    <row r="10" spans="1:13" ht="25" customHeight="1">
      <c r="A10" s="54"/>
      <c r="B10" s="15"/>
      <c r="C10" s="11"/>
      <c r="D10" s="11"/>
      <c r="E10" s="11"/>
      <c r="F10" s="34">
        <f>(L10-w_bot-w_buffer-w_gap)/w_char-LEN(G10)</f>
        <v>2.2316715542521983</v>
      </c>
      <c r="G10" s="12" t="s">
        <v>26</v>
      </c>
      <c r="H10" s="25">
        <v>5000</v>
      </c>
      <c r="I10" s="13" t="s">
        <v>40</v>
      </c>
      <c r="J10" s="31">
        <f>MROUND($E7*0.9,5)</f>
        <v>4950</v>
      </c>
      <c r="K10" s="32">
        <f>MROUND($E7*1,5)</f>
        <v>5500</v>
      </c>
      <c r="L10" s="14">
        <f>w_overall/E7*H10</f>
        <v>353.63636363636363</v>
      </c>
      <c r="M10" s="58" t="s">
        <v>103</v>
      </c>
    </row>
    <row r="11" spans="1:13" ht="25" customHeight="1" thickBot="1">
      <c r="A11" s="54"/>
      <c r="B11" s="35"/>
      <c r="C11" s="36"/>
      <c r="D11" s="36"/>
      <c r="E11" s="36"/>
      <c r="F11" s="37"/>
      <c r="G11" s="38"/>
      <c r="H11" s="39"/>
      <c r="I11" s="40"/>
      <c r="J11" s="41"/>
      <c r="K11" s="42"/>
      <c r="L11" s="43"/>
      <c r="M11" s="59"/>
    </row>
    <row r="12" spans="1:13" ht="25" customHeight="1">
      <c r="A12" s="54"/>
      <c r="B12" s="16" t="s">
        <v>30</v>
      </c>
      <c r="C12" s="17">
        <f>D7+1</f>
        <v>4951</v>
      </c>
      <c r="D12" s="11">
        <f>E12*0.9</f>
        <v>9900</v>
      </c>
      <c r="E12" s="11">
        <v>11000</v>
      </c>
      <c r="F12" s="34">
        <f>(w_top-(L12+w_gap+w_buffer))/w_char-LEN(G12)</f>
        <v>5.134897360703814</v>
      </c>
      <c r="G12" s="50" t="s">
        <v>57</v>
      </c>
      <c r="H12" s="25">
        <v>1000</v>
      </c>
      <c r="I12" s="13" t="s">
        <v>40</v>
      </c>
      <c r="J12" s="31">
        <f>MROUND($E12*0.005,5)</f>
        <v>55</v>
      </c>
      <c r="K12" s="32">
        <f>MROUND($E12*0.12,5)</f>
        <v>1320</v>
      </c>
      <c r="L12" s="14">
        <f>w_overall/E12*H12</f>
        <v>35.36363636363636</v>
      </c>
      <c r="M12" s="57" t="s">
        <v>104</v>
      </c>
    </row>
    <row r="13" spans="1:13" ht="25" customHeight="1">
      <c r="A13" s="54"/>
      <c r="B13" s="15"/>
      <c r="C13" s="11"/>
      <c r="D13" s="11"/>
      <c r="E13" s="11"/>
      <c r="F13" s="34">
        <f>(L13-w_gap)/w_char-LEN(G13)</f>
        <v>12.416422287390027</v>
      </c>
      <c r="G13" s="50" t="s">
        <v>113</v>
      </c>
      <c r="H13" s="25">
        <v>6000</v>
      </c>
      <c r="I13" s="13" t="s">
        <v>40</v>
      </c>
      <c r="J13" s="31">
        <f>MROUND($E12*0.3,5)</f>
        <v>3300</v>
      </c>
      <c r="K13" s="32">
        <f>MROUND($E12*0.45,5)</f>
        <v>4950</v>
      </c>
      <c r="L13" s="14">
        <f>w_overall/E12*H13</f>
        <v>212.18181818181816</v>
      </c>
      <c r="M13" s="58" t="s">
        <v>118</v>
      </c>
    </row>
    <row r="14" spans="1:13" ht="25" customHeight="1">
      <c r="A14" s="54"/>
      <c r="B14" s="15"/>
      <c r="C14" s="11"/>
      <c r="D14" s="11"/>
      <c r="E14" s="11"/>
      <c r="F14" s="34">
        <f>(L14-w_top-w_buffer-w_gap)/w_char-LEN(G14)</f>
        <v>0.77976539589442595</v>
      </c>
      <c r="G14" s="50" t="s">
        <v>127</v>
      </c>
      <c r="H14" s="25">
        <v>8620</v>
      </c>
      <c r="I14" s="13" t="s">
        <v>40</v>
      </c>
      <c r="J14" s="31">
        <f>MROUND($E12*0.7,5)</f>
        <v>7700</v>
      </c>
      <c r="K14" s="32">
        <f>MROUND($E12*0.85,5)</f>
        <v>9350</v>
      </c>
      <c r="L14" s="14">
        <f>w_overall/E12*H14</f>
        <v>304.83454545454543</v>
      </c>
      <c r="M14" s="58" t="s">
        <v>105</v>
      </c>
    </row>
    <row r="15" spans="1:13" ht="25" customHeight="1">
      <c r="A15" s="54"/>
      <c r="B15" s="15"/>
      <c r="C15" s="11"/>
      <c r="D15" s="11"/>
      <c r="E15" s="11"/>
      <c r="F15" s="34">
        <f>(L15-w_bot-w_buffer-w_gap)/w_char-LEN(G15)</f>
        <v>-62.806451612903224</v>
      </c>
      <c r="G15" s="70" t="s">
        <v>124</v>
      </c>
      <c r="H15" s="25"/>
      <c r="I15" s="13" t="s">
        <v>40</v>
      </c>
      <c r="J15" s="31">
        <f>MROUND($E12*0.9,5)</f>
        <v>9900</v>
      </c>
      <c r="K15" s="32">
        <f>MROUND($E12*1,5)</f>
        <v>11000</v>
      </c>
      <c r="L15" s="14">
        <f>w_overall/E12*H15</f>
        <v>0</v>
      </c>
      <c r="M15" s="58" t="s">
        <v>118</v>
      </c>
    </row>
    <row r="16" spans="1:13" ht="25" customHeight="1" thickBot="1">
      <c r="A16" s="54"/>
      <c r="B16" s="35"/>
      <c r="C16" s="36"/>
      <c r="D16" s="36"/>
      <c r="E16" s="36"/>
      <c r="F16" s="37"/>
      <c r="G16" s="38"/>
      <c r="H16" s="39"/>
      <c r="I16" s="40"/>
      <c r="J16" s="41"/>
      <c r="K16" s="42"/>
      <c r="L16" s="43"/>
      <c r="M16" s="59"/>
    </row>
    <row r="17" spans="1:13" ht="25" customHeight="1">
      <c r="A17" s="54"/>
      <c r="B17" s="16" t="s">
        <v>31</v>
      </c>
      <c r="C17" s="17">
        <f>D12+1</f>
        <v>9901</v>
      </c>
      <c r="D17" s="11">
        <f>E17*0.9</f>
        <v>19800</v>
      </c>
      <c r="E17" s="11">
        <v>22000</v>
      </c>
      <c r="F17" s="34">
        <f>(w_top-(L17+w_gap+w_buffer))/w_char-LEN(G17)</f>
        <v>-4.2910557184750751</v>
      </c>
      <c r="G17" s="50" t="s">
        <v>94</v>
      </c>
      <c r="H17" s="25">
        <v>2500</v>
      </c>
      <c r="I17" s="13" t="s">
        <v>40</v>
      </c>
      <c r="J17" s="31">
        <f>MROUND($E17*0.005,5)</f>
        <v>110</v>
      </c>
      <c r="K17" s="32">
        <f>MROUND($E17*0.12,5)</f>
        <v>2640</v>
      </c>
      <c r="L17" s="14">
        <f>w_overall/E17*H17</f>
        <v>44.204545454545453</v>
      </c>
      <c r="M17" s="62" t="s">
        <v>106</v>
      </c>
    </row>
    <row r="18" spans="1:13" ht="25" customHeight="1">
      <c r="A18" s="54"/>
      <c r="B18" s="15"/>
      <c r="C18" s="11"/>
      <c r="D18" s="11"/>
      <c r="E18" s="11"/>
      <c r="F18" s="34">
        <f>(L18-w_gap)/w_char-LEN(G18)</f>
        <v>1.3049853372433979</v>
      </c>
      <c r="G18" s="12" t="s">
        <v>117</v>
      </c>
      <c r="H18" s="25">
        <v>6000</v>
      </c>
      <c r="I18" s="13" t="s">
        <v>40</v>
      </c>
      <c r="J18" s="31">
        <f>MROUND($E17*0.3,5)</f>
        <v>6600</v>
      </c>
      <c r="K18" s="32">
        <f>MROUND($E17*0.45,5)</f>
        <v>9900</v>
      </c>
      <c r="L18" s="14">
        <f>w_overall/E17*H18</f>
        <v>106.09090909090908</v>
      </c>
      <c r="M18" s="58" t="s">
        <v>112</v>
      </c>
    </row>
    <row r="19" spans="1:13" ht="25" customHeight="1">
      <c r="A19" s="54"/>
      <c r="B19" s="15"/>
      <c r="C19" s="11"/>
      <c r="D19" s="11"/>
      <c r="E19" s="11"/>
      <c r="F19" s="34">
        <f>(L19-w_top-w_buffer-w_gap)/w_char-LEN(G19)</f>
        <v>3.947214076246329</v>
      </c>
      <c r="G19" s="50" t="s">
        <v>44</v>
      </c>
      <c r="H19" s="25">
        <v>18000</v>
      </c>
      <c r="I19" s="13" t="s">
        <v>40</v>
      </c>
      <c r="J19" s="31">
        <f>MROUND($E17*0.7,5)</f>
        <v>15400</v>
      </c>
      <c r="K19" s="32">
        <f>MROUND($E17*0.85,5)</f>
        <v>18700</v>
      </c>
      <c r="L19" s="14">
        <f>w_overall/E17*H19</f>
        <v>318.27272727272725</v>
      </c>
      <c r="M19" s="58" t="s">
        <v>50</v>
      </c>
    </row>
    <row r="20" spans="1:13" ht="25" customHeight="1">
      <c r="A20" s="54"/>
      <c r="B20" s="15"/>
      <c r="C20" s="11"/>
      <c r="D20" s="11"/>
      <c r="E20" s="11"/>
      <c r="F20" s="34">
        <f>(L20-w_bot-w_buffer-w_gap)/w_char-LEN(G20)</f>
        <v>14.950146627565974</v>
      </c>
      <c r="G20" s="50" t="s">
        <v>14</v>
      </c>
      <c r="H20" s="25">
        <v>19200</v>
      </c>
      <c r="I20" s="13" t="s">
        <v>40</v>
      </c>
      <c r="J20" s="31">
        <f>MROUND($E17*0.9,5)</f>
        <v>19800</v>
      </c>
      <c r="K20" s="32">
        <f>MROUND($E17*1,5)</f>
        <v>22000</v>
      </c>
      <c r="L20" s="14">
        <f>w_overall/E17*H20</f>
        <v>339.49090909090904</v>
      </c>
      <c r="M20" s="57" t="s">
        <v>75</v>
      </c>
    </row>
    <row r="21" spans="1:13" ht="25" customHeight="1" thickBot="1">
      <c r="A21" s="54"/>
      <c r="B21" s="35"/>
      <c r="C21" s="36"/>
      <c r="D21" s="36"/>
      <c r="E21" s="36"/>
      <c r="F21" s="37"/>
      <c r="G21" s="38"/>
      <c r="H21" s="39"/>
      <c r="I21" s="40"/>
      <c r="J21" s="41"/>
      <c r="K21" s="42"/>
      <c r="L21" s="43"/>
      <c r="M21" s="59"/>
    </row>
    <row r="22" spans="1:13" ht="25" customHeight="1">
      <c r="B22" s="16" t="s">
        <v>32</v>
      </c>
      <c r="C22" s="17">
        <f>D17+1</f>
        <v>19801</v>
      </c>
      <c r="D22" s="11">
        <f>E22*0.9</f>
        <v>29925</v>
      </c>
      <c r="E22" s="11">
        <v>33250</v>
      </c>
      <c r="F22" s="34">
        <f>(w_top-(L22+w_gap+w_buffer))/w_char-LEN(G22)</f>
        <v>-5.8787290807664334</v>
      </c>
      <c r="G22" s="52" t="s">
        <v>62</v>
      </c>
      <c r="H22" s="25">
        <v>2500</v>
      </c>
      <c r="I22" s="13" t="s">
        <v>40</v>
      </c>
      <c r="J22" s="31">
        <f>MROUND($E22*0.005,5)</f>
        <v>165</v>
      </c>
      <c r="K22" s="32">
        <f>MROUND($E22*0.12,5)</f>
        <v>3990</v>
      </c>
      <c r="L22" s="14">
        <f>w_overall/E22*H22</f>
        <v>29.248120300751882</v>
      </c>
      <c r="M22" s="58" t="s">
        <v>108</v>
      </c>
    </row>
    <row r="23" spans="1:13" ht="25" customHeight="1">
      <c r="A23" s="54"/>
      <c r="B23" s="15"/>
      <c r="C23" s="11"/>
      <c r="D23" s="11"/>
      <c r="E23" s="11"/>
      <c r="F23" s="34">
        <f>(L23-w_gap)/w_char-LEN(G23)</f>
        <v>-0.16274557361144915</v>
      </c>
      <c r="G23" s="50" t="s">
        <v>119</v>
      </c>
      <c r="H23" s="25">
        <v>12000</v>
      </c>
      <c r="I23" s="13" t="s">
        <v>40</v>
      </c>
      <c r="J23" s="31">
        <f>MROUND($E22*0.3,5)</f>
        <v>9975</v>
      </c>
      <c r="K23" s="32">
        <f>MROUND($E22*0.45,5)</f>
        <v>14965</v>
      </c>
      <c r="L23" s="14">
        <f>w_overall/E22*H23</f>
        <v>140.39097744360902</v>
      </c>
      <c r="M23" s="58" t="s">
        <v>120</v>
      </c>
    </row>
    <row r="24" spans="1:13" ht="25" customHeight="1">
      <c r="A24" s="54"/>
      <c r="B24" s="15"/>
      <c r="C24" s="11"/>
      <c r="D24" s="11"/>
      <c r="E24" s="11"/>
      <c r="F24" s="34">
        <f>(L24-w_top-w_buffer-w_gap)/w_char-LEN(G24)</f>
        <v>3.3533834586466185</v>
      </c>
      <c r="G24" s="52" t="s">
        <v>65</v>
      </c>
      <c r="H24" s="25">
        <v>25300</v>
      </c>
      <c r="I24" s="13" t="s">
        <v>40</v>
      </c>
      <c r="J24" s="31">
        <f>MROUND($E22*0.7,5)</f>
        <v>23275</v>
      </c>
      <c r="K24" s="32">
        <f>MROUND($E22*0.85,5)</f>
        <v>28265</v>
      </c>
      <c r="L24" s="14">
        <f>w_overall/E22*H24</f>
        <v>295.99097744360904</v>
      </c>
      <c r="M24" s="58" t="s">
        <v>77</v>
      </c>
    </row>
    <row r="25" spans="1:13" ht="25" customHeight="1">
      <c r="A25" s="54"/>
      <c r="B25" s="15"/>
      <c r="C25" s="11"/>
      <c r="D25" s="11"/>
      <c r="E25" s="11"/>
      <c r="F25" s="34">
        <f>(L25-w_bot-w_buffer-w_gap)/w_char-LEN(G25)</f>
        <v>11.708949793839444</v>
      </c>
      <c r="G25" s="52" t="s">
        <v>66</v>
      </c>
      <c r="H25" s="25">
        <v>32600</v>
      </c>
      <c r="I25" s="13" t="s">
        <v>40</v>
      </c>
      <c r="J25" s="31">
        <f>MROUND($E22*0.9,5)</f>
        <v>29925</v>
      </c>
      <c r="K25" s="32">
        <f>MROUND($E22*1,5)</f>
        <v>33250</v>
      </c>
      <c r="L25" s="14">
        <f>w_overall/E22*H25</f>
        <v>381.39548872180455</v>
      </c>
      <c r="M25" s="58" t="s">
        <v>78</v>
      </c>
    </row>
    <row r="26" spans="1:13" ht="25" customHeight="1" thickBot="1">
      <c r="A26" s="54"/>
      <c r="B26" s="35"/>
      <c r="C26" s="36"/>
      <c r="D26" s="36"/>
      <c r="E26" s="36"/>
      <c r="F26" s="37"/>
      <c r="G26" s="38"/>
      <c r="H26" s="39"/>
      <c r="I26" s="40"/>
      <c r="J26" s="41"/>
      <c r="K26" s="42"/>
      <c r="L26" s="43"/>
      <c r="M26" s="59"/>
    </row>
    <row r="27" spans="1:13" ht="25" customHeight="1">
      <c r="A27" s="54"/>
      <c r="B27" s="16" t="s">
        <v>33</v>
      </c>
      <c r="C27" s="17">
        <f>D22+1</f>
        <v>29926</v>
      </c>
      <c r="D27" s="11">
        <f>E27*0.9</f>
        <v>49950</v>
      </c>
      <c r="E27" s="11">
        <v>55500</v>
      </c>
      <c r="F27" s="34">
        <f>(w_top-(L27+w_gap+w_buffer))/w_char-LEN(G27)</f>
        <v>-0.81371694274920259</v>
      </c>
      <c r="G27" s="52" t="s">
        <v>114</v>
      </c>
      <c r="H27" s="25">
        <v>5000</v>
      </c>
      <c r="I27" s="13" t="s">
        <v>40</v>
      </c>
      <c r="J27" s="31">
        <f>MROUND($E27*0.005,5)</f>
        <v>280</v>
      </c>
      <c r="K27" s="32">
        <f>MROUND($E27*0.12,5)</f>
        <v>6660</v>
      </c>
      <c r="L27" s="14">
        <f>w_overall/E27*H27</f>
        <v>35.045045045045043</v>
      </c>
      <c r="M27" s="62" t="s">
        <v>109</v>
      </c>
    </row>
    <row r="28" spans="1:13" ht="25" customHeight="1">
      <c r="A28" s="54"/>
      <c r="B28" s="15"/>
      <c r="C28" s="11"/>
      <c r="D28" s="11"/>
      <c r="E28" s="11"/>
      <c r="F28" s="34">
        <f>(L28-w_gap)/w_char-LEN(G28)</f>
        <v>2.3878523684975264</v>
      </c>
      <c r="G28" s="52" t="s">
        <v>95</v>
      </c>
      <c r="H28" s="25">
        <v>24940</v>
      </c>
      <c r="I28" s="13" t="s">
        <v>40</v>
      </c>
      <c r="J28" s="31">
        <f>MROUND($E27*0.3,5)</f>
        <v>16650</v>
      </c>
      <c r="K28" s="32">
        <f>MROUND($E27*0.45,5)</f>
        <v>24975</v>
      </c>
      <c r="L28" s="14">
        <f>w_overall/E27*H28</f>
        <v>174.80468468468467</v>
      </c>
      <c r="M28" s="58" t="s">
        <v>79</v>
      </c>
    </row>
    <row r="29" spans="1:13" ht="25" customHeight="1">
      <c r="A29" s="54"/>
      <c r="B29" s="15"/>
      <c r="C29" s="11"/>
      <c r="D29" s="11"/>
      <c r="E29" s="11"/>
      <c r="F29" s="34">
        <f>(L29-w_top-w_buffer-w_gap)/w_char-LEN(G29)</f>
        <v>3.0574542284219728</v>
      </c>
      <c r="G29" s="50" t="s">
        <v>130</v>
      </c>
      <c r="H29" s="25">
        <v>38430</v>
      </c>
      <c r="I29" s="13" t="s">
        <v>40</v>
      </c>
      <c r="J29" s="31">
        <f>MROUND($E27*0.7,5)</f>
        <v>38850</v>
      </c>
      <c r="K29" s="32">
        <f>MROUND($E27*0.85,5)</f>
        <v>47175</v>
      </c>
      <c r="L29" s="14">
        <f>w_overall/E27*H29</f>
        <v>269.35621621621624</v>
      </c>
      <c r="M29" s="58" t="s">
        <v>80</v>
      </c>
    </row>
    <row r="30" spans="1:13" ht="25" customHeight="1">
      <c r="A30" s="54"/>
      <c r="B30" s="15"/>
      <c r="C30" s="11"/>
      <c r="D30" s="11"/>
      <c r="E30" s="11"/>
      <c r="F30" s="34">
        <f>(L30-w_bot-w_buffer-w_gap)/w_char-LEN(G30)</f>
        <v>1.3457134553908716</v>
      </c>
      <c r="G30" s="50" t="s">
        <v>43</v>
      </c>
      <c r="H30" s="25">
        <v>51440</v>
      </c>
      <c r="I30" s="13" t="s">
        <v>40</v>
      </c>
      <c r="J30" s="31">
        <f>MROUND($E27*0.9,5)</f>
        <v>49950</v>
      </c>
      <c r="K30" s="32">
        <f>MROUND($E27*1,5)</f>
        <v>55500</v>
      </c>
      <c r="L30" s="14">
        <f>w_overall/E27*H30</f>
        <v>360.54342342342341</v>
      </c>
      <c r="M30" s="58" t="s">
        <v>81</v>
      </c>
    </row>
    <row r="31" spans="1:13" ht="25" customHeight="1" thickBot="1">
      <c r="A31" s="54"/>
      <c r="B31" s="35"/>
      <c r="C31" s="36"/>
      <c r="D31" s="36"/>
      <c r="E31" s="36"/>
      <c r="F31" s="37"/>
      <c r="G31" s="38"/>
      <c r="H31" s="39"/>
      <c r="I31" s="40"/>
      <c r="J31" s="41"/>
      <c r="K31" s="42"/>
      <c r="L31" s="43"/>
      <c r="M31" s="59"/>
    </row>
    <row r="32" spans="1:13" ht="25" customHeight="1">
      <c r="A32" s="54"/>
      <c r="B32" s="16" t="s">
        <v>34</v>
      </c>
      <c r="C32" s="17">
        <f>D27+1</f>
        <v>49951</v>
      </c>
      <c r="D32" s="11">
        <f>E32*0.9</f>
        <v>74925</v>
      </c>
      <c r="E32" s="11">
        <v>83250</v>
      </c>
      <c r="F32" s="34">
        <f>(w_top-(L32+w_gap+w_buffer))/w_char-LEN(G32)</f>
        <v>-0.5876198779424584</v>
      </c>
      <c r="G32" s="50" t="s">
        <v>126</v>
      </c>
      <c r="H32" s="25">
        <v>7200</v>
      </c>
      <c r="I32" s="13" t="s">
        <v>40</v>
      </c>
      <c r="J32" s="31">
        <f>MROUND($E32*0.005,5)</f>
        <v>415</v>
      </c>
      <c r="K32" s="32">
        <f>MROUND($E32*0.12,5)</f>
        <v>9990</v>
      </c>
      <c r="L32" s="14">
        <f>w_overall/E32*H32</f>
        <v>33.643243243243248</v>
      </c>
      <c r="M32" s="57" t="s">
        <v>51</v>
      </c>
    </row>
    <row r="33" spans="1:13" ht="25" customHeight="1">
      <c r="A33" s="54"/>
      <c r="B33" s="15"/>
      <c r="C33" s="11"/>
      <c r="D33" s="11"/>
      <c r="E33" s="11"/>
      <c r="F33" s="34">
        <f>(L33-w_gap)/w_char-LEN(G33)</f>
        <v>4.0698440375859732</v>
      </c>
      <c r="G33" s="50" t="s">
        <v>68</v>
      </c>
      <c r="H33" s="25">
        <v>27700</v>
      </c>
      <c r="I33" s="13" t="s">
        <v>40</v>
      </c>
      <c r="J33" s="31">
        <f>MROUND($E32*0.3,5)</f>
        <v>24975</v>
      </c>
      <c r="K33" s="32">
        <f>MROUND($E32*0.45,5)</f>
        <v>37465</v>
      </c>
      <c r="L33" s="14">
        <f>w_overall/E32*H33</f>
        <v>129.43303303303304</v>
      </c>
      <c r="M33" s="58" t="s">
        <v>82</v>
      </c>
    </row>
    <row r="34" spans="1:13" ht="25" customHeight="1">
      <c r="A34" s="54"/>
      <c r="B34" s="15"/>
      <c r="C34" s="11"/>
      <c r="D34" s="11"/>
      <c r="E34" s="11"/>
      <c r="F34" s="34">
        <f>(L34-w_top-w_buffer-w_gap)/w_char-LEN(G34)</f>
        <v>0.33312021699118688</v>
      </c>
      <c r="G34" s="50" t="s">
        <v>129</v>
      </c>
      <c r="H34" s="25">
        <v>75260</v>
      </c>
      <c r="I34" s="13" t="s">
        <v>40</v>
      </c>
      <c r="J34" s="31">
        <f>MROUND($E32*0.7,5)</f>
        <v>58275</v>
      </c>
      <c r="K34" s="32">
        <f>MROUND($E32*0.85,5)</f>
        <v>70765</v>
      </c>
      <c r="L34" s="14">
        <f>w_overall/E32*H34</f>
        <v>351.66534534534537</v>
      </c>
      <c r="M34" s="58" t="s">
        <v>83</v>
      </c>
    </row>
    <row r="35" spans="1:13" ht="25" customHeight="1">
      <c r="A35" s="54"/>
      <c r="B35" s="15"/>
      <c r="C35" s="11"/>
      <c r="D35" s="11"/>
      <c r="E35" s="11"/>
      <c r="F35" s="34">
        <f>(L35-w_bot-w_buffer-w_gap)/w_char-LEN(G35)</f>
        <v>3.926474861958738</v>
      </c>
      <c r="G35" s="50" t="s">
        <v>70</v>
      </c>
      <c r="H35" s="25">
        <v>73950</v>
      </c>
      <c r="I35" s="13" t="s">
        <v>40</v>
      </c>
      <c r="J35" s="31">
        <f>MROUND($E32*0.9,5)</f>
        <v>74925</v>
      </c>
      <c r="K35" s="32">
        <f>MROUND($E32*1,5)</f>
        <v>83250</v>
      </c>
      <c r="L35" s="14">
        <f>w_overall/E32*H35</f>
        <v>345.54414414414418</v>
      </c>
      <c r="M35" s="58" t="s">
        <v>84</v>
      </c>
    </row>
    <row r="36" spans="1:13" ht="25" customHeight="1" thickBot="1">
      <c r="A36" s="54"/>
      <c r="B36" s="35"/>
      <c r="C36" s="36"/>
      <c r="D36" s="36"/>
      <c r="E36" s="36"/>
      <c r="F36" s="37"/>
      <c r="G36" s="38"/>
      <c r="H36" s="39"/>
      <c r="I36" s="40"/>
      <c r="J36" s="41"/>
      <c r="K36" s="42"/>
      <c r="L36" s="43"/>
      <c r="M36" s="59"/>
    </row>
    <row r="37" spans="1:13" ht="25" customHeight="1">
      <c r="A37" s="54"/>
      <c r="B37" s="16" t="s">
        <v>35</v>
      </c>
      <c r="C37" s="17">
        <f>D32+1</f>
        <v>74926</v>
      </c>
      <c r="D37" s="11">
        <f>E37*0.9</f>
        <v>126000</v>
      </c>
      <c r="E37" s="11">
        <v>140000</v>
      </c>
      <c r="F37" s="34">
        <f>(w_top-(L37+w_gap+w_buffer))/w_char-LEN(G37)</f>
        <v>1.0293778801843345</v>
      </c>
      <c r="G37" s="50" t="s">
        <v>45</v>
      </c>
      <c r="H37" s="25">
        <v>8500</v>
      </c>
      <c r="I37" s="13" t="s">
        <v>40</v>
      </c>
      <c r="J37" s="31">
        <f>MROUND($E37*0.005,5)</f>
        <v>700</v>
      </c>
      <c r="K37" s="32">
        <f>MROUND($E37*0.12,5)</f>
        <v>16800</v>
      </c>
      <c r="L37" s="14">
        <f>w_overall/E37*H37</f>
        <v>23.61785714285714</v>
      </c>
      <c r="M37" s="58" t="s">
        <v>110</v>
      </c>
    </row>
    <row r="38" spans="1:13" ht="25" customHeight="1">
      <c r="A38" s="54"/>
      <c r="B38" s="15"/>
      <c r="C38" s="11"/>
      <c r="D38" s="11"/>
      <c r="E38" s="11"/>
      <c r="F38" s="34">
        <f>(L38-w_gap)/w_char-LEN(G38)</f>
        <v>-0.20264976958525338</v>
      </c>
      <c r="G38" s="50" t="s">
        <v>46</v>
      </c>
      <c r="H38" s="25">
        <v>54900</v>
      </c>
      <c r="I38" s="13" t="s">
        <v>40</v>
      </c>
      <c r="J38" s="31">
        <f>MROUND($E37*0.3,5)</f>
        <v>42000</v>
      </c>
      <c r="K38" s="32">
        <f>MROUND($E37*0.45,5)</f>
        <v>63000</v>
      </c>
      <c r="L38" s="14">
        <f>w_overall/E37*H38</f>
        <v>152.54357142857143</v>
      </c>
      <c r="M38" s="58" t="s">
        <v>52</v>
      </c>
    </row>
    <row r="39" spans="1:13" ht="25" customHeight="1">
      <c r="A39" s="54" t="s">
        <v>132</v>
      </c>
      <c r="B39" s="15"/>
      <c r="C39" s="11"/>
      <c r="D39" s="11"/>
      <c r="E39" s="11"/>
      <c r="F39" s="34">
        <f>(L39-w_top-w_buffer-w_gap)/w_char-LEN(G39)</f>
        <v>2.8824308755760342</v>
      </c>
      <c r="G39" s="72" t="s">
        <v>133</v>
      </c>
      <c r="H39" s="25">
        <v>96550</v>
      </c>
      <c r="I39" s="13" t="s">
        <v>40</v>
      </c>
      <c r="J39" s="31">
        <f>MROUND($E37*0.7,5)</f>
        <v>98000</v>
      </c>
      <c r="K39" s="32">
        <f>MROUND($E37*0.85,5)</f>
        <v>119000</v>
      </c>
      <c r="L39" s="14">
        <f>w_overall/E37*H39</f>
        <v>268.27107142857142</v>
      </c>
      <c r="M39" s="58" t="s">
        <v>85</v>
      </c>
    </row>
    <row r="40" spans="1:13" ht="25" customHeight="1">
      <c r="A40" s="54"/>
      <c r="B40" s="15"/>
      <c r="C40" s="11"/>
      <c r="D40" s="11"/>
      <c r="E40" s="11"/>
      <c r="F40" s="34">
        <f>(L40-w_bot-w_buffer-w_gap)/w_char-LEN(G40)</f>
        <v>5.5569930875576006</v>
      </c>
      <c r="G40" s="50" t="s">
        <v>72</v>
      </c>
      <c r="H40" s="25">
        <v>130230</v>
      </c>
      <c r="I40" s="13" t="s">
        <v>40</v>
      </c>
      <c r="J40" s="31">
        <f>MROUND($E37*0.9,5)</f>
        <v>126000</v>
      </c>
      <c r="K40" s="32">
        <f>MROUND($E37*1,5)</f>
        <v>140000</v>
      </c>
      <c r="L40" s="14">
        <f>w_overall/E37*H40</f>
        <v>361.85335714285713</v>
      </c>
      <c r="M40" s="58" t="s">
        <v>86</v>
      </c>
    </row>
    <row r="41" spans="1:13" ht="25" customHeight="1" thickBot="1">
      <c r="A41" s="54"/>
      <c r="B41" s="35"/>
      <c r="C41" s="36"/>
      <c r="D41" s="36"/>
      <c r="E41" s="36"/>
      <c r="F41" s="37"/>
      <c r="G41" s="38"/>
      <c r="H41" s="39"/>
      <c r="I41" s="40"/>
      <c r="J41" s="41"/>
      <c r="K41" s="42"/>
      <c r="L41" s="43"/>
      <c r="M41" s="59"/>
    </row>
    <row r="42" spans="1:13" ht="25" customHeight="1">
      <c r="A42" s="54"/>
      <c r="B42" s="16" t="s">
        <v>36</v>
      </c>
      <c r="C42" s="17">
        <f>D37+1</f>
        <v>126001</v>
      </c>
      <c r="D42" s="11">
        <v>250000</v>
      </c>
      <c r="E42" s="21">
        <v>280000</v>
      </c>
      <c r="F42" s="34">
        <f>(w_top-(L42+w_gap+w_buffer))/w_char-LEN(G42)</f>
        <v>14.908986175115206</v>
      </c>
      <c r="G42" s="50" t="s">
        <v>96</v>
      </c>
      <c r="H42" s="27">
        <v>22000</v>
      </c>
      <c r="I42" s="13" t="s">
        <v>40</v>
      </c>
      <c r="J42" s="31">
        <f>MROUND($E42*0.005,5)</f>
        <v>1400</v>
      </c>
      <c r="K42" s="32">
        <f>MROUND($E42*0.12,5)</f>
        <v>33600</v>
      </c>
      <c r="L42" s="14">
        <f>w_overall/E42*H42</f>
        <v>30.564285714285713</v>
      </c>
      <c r="M42" s="58" t="s">
        <v>87</v>
      </c>
    </row>
    <row r="43" spans="1:13" ht="25" customHeight="1">
      <c r="A43" s="54"/>
      <c r="B43" s="20"/>
      <c r="C43" s="21"/>
      <c r="D43" s="21"/>
      <c r="E43" s="21"/>
      <c r="F43" s="34">
        <f>(L43-w_gap)/w_char-LEN(G43)</f>
        <v>-2.6394009216589893</v>
      </c>
      <c r="G43" s="19" t="s">
        <v>73</v>
      </c>
      <c r="H43" s="27">
        <v>90000</v>
      </c>
      <c r="I43" s="13" t="s">
        <v>40</v>
      </c>
      <c r="J43" s="31">
        <f>MROUND($E42*0.3,5)</f>
        <v>84000</v>
      </c>
      <c r="K43" s="32">
        <f>MROUND($E42*0.45,5)</f>
        <v>126000</v>
      </c>
      <c r="L43" s="14">
        <f>w_overall/E42*H43</f>
        <v>125.03571428571428</v>
      </c>
      <c r="M43" s="58" t="s">
        <v>53</v>
      </c>
    </row>
    <row r="44" spans="1:13" ht="25" customHeight="1">
      <c r="A44" s="54"/>
      <c r="B44" s="20"/>
      <c r="C44" s="21"/>
      <c r="D44" s="21"/>
      <c r="E44" s="21"/>
      <c r="F44" s="34">
        <f>(L44-w_top-w_buffer-w_gap)/w_char-LEN(G44)</f>
        <v>7.7404493087557569</v>
      </c>
      <c r="G44" s="19" t="s">
        <v>115</v>
      </c>
      <c r="H44" s="27">
        <v>214780</v>
      </c>
      <c r="I44" s="13" t="s">
        <v>40</v>
      </c>
      <c r="J44" s="31">
        <f>MROUND($E42*0.7,5)</f>
        <v>196000</v>
      </c>
      <c r="K44" s="32">
        <f>MROUND($E42*0.85,5)</f>
        <v>238000</v>
      </c>
      <c r="L44" s="14">
        <f>w_overall/E42*H44</f>
        <v>298.3907857142857</v>
      </c>
      <c r="M44" s="58" t="s">
        <v>125</v>
      </c>
    </row>
    <row r="45" spans="1:13" ht="25" customHeight="1">
      <c r="A45" s="54" t="s">
        <v>131</v>
      </c>
      <c r="B45" s="20"/>
      <c r="C45" s="21"/>
      <c r="D45" s="21"/>
      <c r="E45" s="21"/>
      <c r="F45" s="34">
        <f>(L45-w_bot-w_buffer-w_gap)/w_char-LEN(G45)</f>
        <v>18.924279953917043</v>
      </c>
      <c r="G45" s="19" t="s">
        <v>97</v>
      </c>
      <c r="H45" s="27">
        <v>279950</v>
      </c>
      <c r="I45" s="13" t="s">
        <v>40</v>
      </c>
      <c r="J45" s="31">
        <f>MROUND($E42*0.9,5)</f>
        <v>252000</v>
      </c>
      <c r="K45" s="32">
        <f>MROUND($E42*1,5)</f>
        <v>280000</v>
      </c>
      <c r="L45" s="14">
        <f>w_overall/E42*H45</f>
        <v>388.93053571428567</v>
      </c>
      <c r="M45" s="73" t="s">
        <v>89</v>
      </c>
    </row>
    <row r="46" spans="1:13" ht="25" customHeight="1" thickBot="1">
      <c r="A46" s="54"/>
      <c r="B46" s="35"/>
      <c r="C46" s="36"/>
      <c r="D46" s="36"/>
      <c r="E46" s="36"/>
      <c r="F46" s="37"/>
      <c r="G46" s="38"/>
      <c r="H46" s="39"/>
      <c r="I46" s="40"/>
      <c r="J46" s="41"/>
      <c r="K46" s="42"/>
      <c r="L46" s="43"/>
      <c r="M46" s="59"/>
    </row>
    <row r="47" spans="1:13" ht="25" customHeight="1">
      <c r="A47" s="54"/>
      <c r="B47" s="16" t="s">
        <v>37</v>
      </c>
      <c r="C47" s="17">
        <f>D42+1</f>
        <v>250001</v>
      </c>
      <c r="D47" s="11"/>
      <c r="E47" s="21">
        <v>500000</v>
      </c>
      <c r="F47" s="34">
        <f>(w_top-(L47+w_gap+w_buffer))/w_char-LEN(G47)</f>
        <v>7.339793548387096</v>
      </c>
      <c r="G47" s="50" t="s">
        <v>98</v>
      </c>
      <c r="H47" s="27">
        <v>59760</v>
      </c>
      <c r="I47" s="13" t="s">
        <v>40</v>
      </c>
      <c r="J47" s="31">
        <f>MROUND($E47*0.005,5)</f>
        <v>2500</v>
      </c>
      <c r="K47" s="32">
        <f>MROUND($E47*0.12,5)</f>
        <v>60000</v>
      </c>
      <c r="L47" s="14">
        <f>w_overall/E47*H47</f>
        <v>46.493280000000006</v>
      </c>
      <c r="M47" s="58" t="s">
        <v>54</v>
      </c>
    </row>
    <row r="48" spans="1:13" ht="25" customHeight="1">
      <c r="A48" s="54"/>
      <c r="B48" s="20"/>
      <c r="C48" s="21"/>
      <c r="D48" s="21"/>
      <c r="E48" s="21"/>
      <c r="F48" s="34">
        <f>(L48-w_gap)/w_char-LEN(G48)</f>
        <v>14.144974193548389</v>
      </c>
      <c r="G48" s="19" t="s">
        <v>115</v>
      </c>
      <c r="H48" s="27">
        <v>214780</v>
      </c>
      <c r="I48" s="13" t="s">
        <v>40</v>
      </c>
      <c r="J48" s="31">
        <f>MROUND($E47*0.3,5)</f>
        <v>150000</v>
      </c>
      <c r="K48" s="32">
        <f>MROUND($E47*0.45,5)</f>
        <v>225000</v>
      </c>
      <c r="L48" s="14">
        <f>w_overall/E47*H48</f>
        <v>167.09884000000002</v>
      </c>
      <c r="M48" s="65" t="s">
        <v>125</v>
      </c>
    </row>
    <row r="49" spans="1:13" ht="25" customHeight="1">
      <c r="A49" s="54"/>
      <c r="B49" s="20"/>
      <c r="C49" s="21"/>
      <c r="D49" s="21"/>
      <c r="E49" s="21"/>
      <c r="F49" s="34">
        <f>(L49-w_top-w_buffer-w_gap)/w_char-LEN(G49)</f>
        <v>-0.10458387096773869</v>
      </c>
      <c r="G49" s="19" t="s">
        <v>116</v>
      </c>
      <c r="H49" s="27">
        <v>297110</v>
      </c>
      <c r="I49" s="13" t="s">
        <v>40</v>
      </c>
      <c r="J49" s="31">
        <f>MROUND($E47*0.7,5)</f>
        <v>350000</v>
      </c>
      <c r="K49" s="32">
        <f>MROUND($E47*0.85,5)</f>
        <v>425000</v>
      </c>
      <c r="L49" s="14">
        <f>w_overall/E47*H49</f>
        <v>231.15158000000002</v>
      </c>
      <c r="M49" s="58" t="s">
        <v>90</v>
      </c>
    </row>
    <row r="50" spans="1:13" ht="25" customHeight="1">
      <c r="A50" s="54"/>
      <c r="B50" s="20"/>
      <c r="C50" s="21"/>
      <c r="D50" s="21"/>
      <c r="E50" s="21"/>
      <c r="F50" s="34">
        <f>(L50-w_bot-w_buffer-w_gap)/w_char-LEN(G50)</f>
        <v>0.28190322580645599</v>
      </c>
      <c r="G50" s="51" t="s">
        <v>47</v>
      </c>
      <c r="H50" s="27">
        <v>415100</v>
      </c>
      <c r="I50" s="13" t="s">
        <v>40</v>
      </c>
      <c r="J50" s="31">
        <f>MROUND($E47*0.9,5)</f>
        <v>450000</v>
      </c>
      <c r="K50" s="32">
        <f>MROUND($E47*1,5)</f>
        <v>500000</v>
      </c>
      <c r="L50" s="14">
        <f>w_overall/E47*H50</f>
        <v>322.94780000000003</v>
      </c>
      <c r="M50" s="58" t="s">
        <v>55</v>
      </c>
    </row>
    <row r="51" spans="1:13" ht="25" customHeight="1" thickBot="1">
      <c r="B51" s="35"/>
      <c r="C51" s="36"/>
      <c r="D51" s="36"/>
      <c r="E51" s="36"/>
      <c r="F51" s="37"/>
      <c r="G51" s="38"/>
      <c r="H51" s="39"/>
      <c r="I51" s="40"/>
      <c r="J51" s="41"/>
      <c r="K51" s="42"/>
      <c r="L51" s="43"/>
      <c r="M51" s="60"/>
    </row>
    <row r="52" spans="1:13" ht="25" customHeight="1">
      <c r="B52" s="9"/>
      <c r="C52" s="9"/>
      <c r="D52" s="9"/>
      <c r="E52" s="9"/>
      <c r="F52" s="9"/>
      <c r="H52" s="9"/>
      <c r="I52" s="9"/>
      <c r="J52" s="9"/>
      <c r="K52" s="9"/>
      <c r="L52" s="9"/>
    </row>
    <row r="53" spans="1:13" ht="25" customHeight="1">
      <c r="B53" s="9"/>
      <c r="C53" s="9"/>
      <c r="D53" s="9"/>
      <c r="E53" s="9"/>
      <c r="F53" s="9"/>
      <c r="H53" s="9"/>
      <c r="I53" s="9"/>
      <c r="J53" s="9"/>
      <c r="K53" s="9"/>
      <c r="L53" s="9"/>
    </row>
    <row r="54" spans="1:13" ht="25" customHeight="1">
      <c r="B54" s="9"/>
      <c r="C54" s="9"/>
      <c r="D54" s="9"/>
      <c r="E54" s="9"/>
      <c r="F54" s="9"/>
      <c r="H54" s="9"/>
      <c r="I54" s="9"/>
      <c r="J54" s="9"/>
      <c r="K54" s="9"/>
      <c r="L54" s="9"/>
    </row>
    <row r="55" spans="1:13" ht="25" customHeight="1">
      <c r="B55" s="9"/>
      <c r="C55" s="9"/>
      <c r="D55" s="9"/>
      <c r="E55" s="9"/>
      <c r="F55" s="9"/>
      <c r="H55" s="9"/>
      <c r="I55" s="9"/>
      <c r="J55" s="9"/>
      <c r="K55" s="9"/>
      <c r="L55" s="9"/>
    </row>
    <row r="56" spans="1:13" ht="25" customHeight="1">
      <c r="B56" s="9"/>
      <c r="C56" s="9"/>
      <c r="D56" s="9"/>
      <c r="E56" s="9"/>
      <c r="F56" s="9"/>
      <c r="H56" s="9"/>
      <c r="I56" s="9"/>
      <c r="J56" s="9"/>
      <c r="K56" s="9"/>
      <c r="L56" s="9"/>
    </row>
    <row r="57" spans="1:13" ht="25" customHeight="1">
      <c r="B57" s="9"/>
      <c r="C57" s="9"/>
      <c r="D57" s="9"/>
      <c r="E57" s="9"/>
      <c r="F57" s="9"/>
      <c r="H57" s="9"/>
      <c r="I57" s="9"/>
      <c r="J57" s="9"/>
      <c r="K57" s="9"/>
      <c r="L57" s="9"/>
    </row>
    <row r="58" spans="1:13" ht="25" customHeight="1">
      <c r="B58" s="9"/>
      <c r="C58" s="9"/>
      <c r="D58" s="9"/>
      <c r="E58" s="9"/>
      <c r="F58" s="9"/>
      <c r="H58" s="9"/>
      <c r="I58" s="9"/>
      <c r="J58" s="9"/>
      <c r="K58" s="9"/>
      <c r="L58" s="9"/>
    </row>
    <row r="59" spans="1:13" ht="25" customHeight="1">
      <c r="B59" s="9"/>
      <c r="C59" s="9"/>
      <c r="D59" s="9"/>
      <c r="E59" s="9"/>
      <c r="F59" s="9"/>
      <c r="H59" s="9"/>
      <c r="I59" s="9"/>
      <c r="J59" s="9"/>
      <c r="K59" s="9"/>
      <c r="L59" s="9"/>
    </row>
    <row r="60" spans="1:13" ht="25" customHeight="1">
      <c r="B60" s="9"/>
      <c r="C60" s="9"/>
      <c r="D60" s="9"/>
      <c r="E60" s="9"/>
      <c r="F60" s="9"/>
      <c r="H60" s="9"/>
      <c r="I60" s="9"/>
      <c r="J60" s="9"/>
      <c r="K60" s="9"/>
      <c r="L60" s="9"/>
    </row>
    <row r="61" spans="1:13" ht="25" customHeight="1">
      <c r="B61" s="9"/>
      <c r="C61" s="9"/>
      <c r="D61" s="9"/>
      <c r="E61" s="9"/>
      <c r="F61" s="9"/>
      <c r="H61" s="9"/>
      <c r="I61" s="9"/>
      <c r="J61" s="9"/>
      <c r="K61" s="9"/>
      <c r="L61" s="9"/>
    </row>
    <row r="62" spans="1:13" ht="25" customHeight="1">
      <c r="B62" s="9"/>
      <c r="C62" s="9"/>
      <c r="D62" s="9"/>
      <c r="E62" s="9"/>
      <c r="F62" s="9"/>
      <c r="H62" s="9"/>
      <c r="I62" s="9"/>
      <c r="J62" s="9"/>
      <c r="K62" s="9"/>
      <c r="L62" s="9"/>
    </row>
    <row r="63" spans="1:13" ht="25" customHeight="1">
      <c r="B63" s="9"/>
      <c r="C63" s="9"/>
      <c r="D63" s="9"/>
      <c r="E63" s="9"/>
      <c r="F63" s="9"/>
      <c r="H63" s="9"/>
      <c r="I63" s="9"/>
      <c r="J63" s="9"/>
      <c r="K63" s="9"/>
      <c r="L63" s="9"/>
    </row>
    <row r="64" spans="1:13" ht="25" customHeight="1">
      <c r="B64" s="9"/>
      <c r="C64" s="9"/>
      <c r="D64" s="9"/>
      <c r="E64" s="9"/>
      <c r="F64" s="9"/>
      <c r="H64" s="9"/>
      <c r="I64" s="9"/>
      <c r="J64" s="9"/>
      <c r="K64" s="9"/>
      <c r="L64" s="9"/>
    </row>
    <row r="65" spans="2:12" ht="25" customHeight="1">
      <c r="B65" s="9"/>
      <c r="C65" s="9"/>
      <c r="D65" s="9"/>
      <c r="E65" s="9"/>
      <c r="F65" s="9"/>
      <c r="H65" s="9"/>
      <c r="I65" s="9"/>
      <c r="J65" s="9"/>
      <c r="K65" s="9"/>
      <c r="L65" s="9"/>
    </row>
    <row r="66" spans="2:12" ht="25" customHeight="1">
      <c r="B66" s="9"/>
      <c r="C66" s="9"/>
      <c r="D66" s="9"/>
      <c r="E66" s="9"/>
      <c r="F66" s="9"/>
      <c r="H66" s="9"/>
      <c r="I66" s="9"/>
      <c r="J66" s="9"/>
      <c r="K66" s="9"/>
      <c r="L66" s="9"/>
    </row>
    <row r="67" spans="2:12" ht="25" customHeight="1">
      <c r="B67" s="9"/>
      <c r="C67" s="9"/>
      <c r="D67" s="9"/>
      <c r="E67" s="9"/>
      <c r="F67" s="9"/>
      <c r="H67" s="9"/>
      <c r="I67" s="9"/>
      <c r="J67" s="9"/>
      <c r="K67" s="9"/>
      <c r="L67" s="9"/>
    </row>
    <row r="68" spans="2:12" ht="25" customHeight="1">
      <c r="B68" s="9"/>
      <c r="C68" s="9"/>
      <c r="D68" s="9"/>
      <c r="E68" s="9"/>
      <c r="F68" s="9"/>
      <c r="H68" s="9"/>
      <c r="I68" s="9"/>
      <c r="J68" s="9"/>
      <c r="K68" s="9"/>
      <c r="L68" s="9"/>
    </row>
    <row r="69" spans="2:12" ht="25" customHeight="1">
      <c r="B69" s="9"/>
      <c r="C69" s="9"/>
      <c r="D69" s="9"/>
      <c r="E69" s="9"/>
      <c r="F69" s="9"/>
      <c r="H69" s="9"/>
      <c r="I69" s="9"/>
      <c r="J69" s="9"/>
      <c r="K69" s="9"/>
      <c r="L69" s="9"/>
    </row>
    <row r="70" spans="2:12" ht="25" customHeight="1">
      <c r="B70" s="9"/>
      <c r="C70" s="9"/>
      <c r="D70" s="9"/>
      <c r="E70" s="9"/>
      <c r="F70" s="9"/>
      <c r="H70" s="9"/>
      <c r="I70" s="9"/>
      <c r="J70" s="9"/>
      <c r="K70" s="9"/>
      <c r="L70" s="9"/>
    </row>
    <row r="71" spans="2:12" ht="25" customHeight="1">
      <c r="B71" s="9"/>
      <c r="C71" s="9"/>
      <c r="D71" s="9"/>
      <c r="E71" s="9"/>
      <c r="F71" s="9"/>
      <c r="H71" s="9"/>
      <c r="I71" s="9"/>
      <c r="J71" s="9"/>
      <c r="K71" s="9"/>
      <c r="L71" s="9"/>
    </row>
    <row r="72" spans="2:12" ht="25" customHeight="1">
      <c r="B72" s="9"/>
      <c r="C72" s="9"/>
      <c r="D72" s="9"/>
      <c r="E72" s="9"/>
      <c r="F72" s="9"/>
      <c r="H72" s="9"/>
      <c r="I72" s="9"/>
      <c r="J72" s="9"/>
      <c r="K72" s="9"/>
      <c r="L72" s="9"/>
    </row>
    <row r="73" spans="2:12" ht="25" customHeight="1">
      <c r="B73" s="9"/>
      <c r="C73" s="9"/>
      <c r="D73" s="9"/>
      <c r="E73" s="9"/>
      <c r="F73" s="9"/>
      <c r="H73" s="9"/>
      <c r="I73" s="9"/>
      <c r="J73" s="9"/>
      <c r="K73" s="9"/>
      <c r="L73" s="9"/>
    </row>
    <row r="74" spans="2:12" ht="25" customHeight="1">
      <c r="B74" s="9"/>
      <c r="C74" s="9"/>
      <c r="D74" s="9"/>
      <c r="E74" s="9"/>
      <c r="F74" s="9"/>
      <c r="H74" s="9"/>
      <c r="I74" s="9"/>
      <c r="J74" s="9"/>
      <c r="K74" s="9"/>
      <c r="L74" s="9"/>
    </row>
    <row r="75" spans="2:12" ht="25" customHeight="1">
      <c r="B75" s="9"/>
      <c r="C75" s="9"/>
      <c r="D75" s="9"/>
      <c r="E75" s="9"/>
      <c r="F75" s="9"/>
      <c r="H75" s="9"/>
      <c r="I75" s="9"/>
      <c r="J75" s="9"/>
      <c r="K75" s="9"/>
      <c r="L75" s="9"/>
    </row>
    <row r="76" spans="2:12" ht="25" customHeight="1">
      <c r="B76" s="9"/>
      <c r="C76" s="9"/>
      <c r="D76" s="9"/>
      <c r="E76" s="9"/>
      <c r="F76" s="9"/>
      <c r="H76" s="9"/>
      <c r="I76" s="9"/>
      <c r="J76" s="9"/>
      <c r="K76" s="9"/>
      <c r="L76" s="9"/>
    </row>
    <row r="77" spans="2:12" ht="25" customHeight="1">
      <c r="B77" s="9"/>
      <c r="C77" s="9"/>
      <c r="D77" s="9"/>
      <c r="E77" s="9"/>
      <c r="F77" s="9"/>
      <c r="H77" s="9"/>
      <c r="I77" s="9"/>
      <c r="J77" s="9"/>
      <c r="K77" s="9"/>
      <c r="L77" s="9"/>
    </row>
    <row r="78" spans="2:12" ht="25" customHeight="1">
      <c r="B78" s="9"/>
      <c r="C78" s="9"/>
      <c r="D78" s="9"/>
      <c r="E78" s="9"/>
      <c r="F78" s="9"/>
      <c r="H78" s="9"/>
      <c r="I78" s="9"/>
      <c r="J78" s="9"/>
      <c r="K78" s="9"/>
      <c r="L78" s="9"/>
    </row>
    <row r="79" spans="2:12" ht="25" customHeight="1">
      <c r="B79" s="9"/>
      <c r="C79" s="9"/>
      <c r="D79" s="9"/>
      <c r="E79" s="9"/>
      <c r="F79" s="9"/>
      <c r="H79" s="9"/>
      <c r="I79" s="9"/>
      <c r="J79" s="9"/>
      <c r="K79" s="9"/>
      <c r="L79" s="9"/>
    </row>
    <row r="80" spans="2:12" ht="25" customHeight="1">
      <c r="B80" s="9"/>
      <c r="C80" s="9"/>
      <c r="D80" s="9"/>
      <c r="E80" s="9"/>
      <c r="F80" s="9"/>
      <c r="H80" s="9"/>
      <c r="I80" s="9"/>
      <c r="J80" s="9"/>
      <c r="K80" s="9"/>
      <c r="L80" s="9"/>
    </row>
    <row r="81" spans="2:12" ht="25" customHeight="1">
      <c r="B81" s="9"/>
      <c r="C81" s="9"/>
      <c r="D81" s="9"/>
      <c r="E81" s="9"/>
      <c r="F81" s="9"/>
      <c r="H81" s="9"/>
      <c r="I81" s="9"/>
      <c r="J81" s="9"/>
      <c r="K81" s="9"/>
      <c r="L81" s="9"/>
    </row>
    <row r="82" spans="2:12" ht="25" customHeight="1">
      <c r="B82" s="9"/>
      <c r="C82" s="9"/>
      <c r="D82" s="9"/>
      <c r="E82" s="9"/>
      <c r="F82" s="9"/>
      <c r="H82" s="9"/>
      <c r="I82" s="9"/>
      <c r="J82" s="9"/>
      <c r="K82" s="9"/>
      <c r="L82" s="9"/>
    </row>
    <row r="83" spans="2:12" ht="25" customHeight="1">
      <c r="B83" s="9"/>
      <c r="C83" s="9"/>
      <c r="D83" s="9"/>
      <c r="E83" s="9"/>
      <c r="F83" s="9"/>
      <c r="H83" s="9"/>
      <c r="I83" s="9"/>
      <c r="J83" s="9"/>
      <c r="K83" s="9"/>
      <c r="L83" s="9"/>
    </row>
    <row r="84" spans="2:12" ht="25" customHeight="1">
      <c r="B84" s="9"/>
      <c r="C84" s="9"/>
      <c r="D84" s="9"/>
      <c r="E84" s="9"/>
      <c r="F84" s="9"/>
      <c r="H84" s="9"/>
      <c r="I84" s="9"/>
      <c r="J84" s="9"/>
      <c r="K84" s="9"/>
      <c r="L84" s="9"/>
    </row>
    <row r="85" spans="2:12" ht="25" customHeight="1">
      <c r="B85" s="9"/>
      <c r="C85" s="9"/>
      <c r="D85" s="9"/>
      <c r="E85" s="9"/>
      <c r="F85" s="9"/>
      <c r="H85" s="9"/>
      <c r="I85" s="9"/>
      <c r="J85" s="9"/>
      <c r="K85" s="9"/>
      <c r="L85" s="9"/>
    </row>
    <row r="86" spans="2:12" ht="25" customHeight="1">
      <c r="B86" s="9"/>
      <c r="C86" s="9"/>
      <c r="D86" s="9"/>
      <c r="E86" s="9"/>
      <c r="F86" s="9"/>
      <c r="H86" s="9"/>
      <c r="I86" s="9"/>
      <c r="J86" s="9"/>
      <c r="K86" s="9"/>
      <c r="L86" s="9"/>
    </row>
    <row r="87" spans="2:12" ht="25" customHeight="1">
      <c r="B87" s="9"/>
      <c r="C87" s="9"/>
      <c r="D87" s="9"/>
      <c r="E87" s="9"/>
      <c r="F87" s="9"/>
      <c r="H87" s="9"/>
      <c r="I87" s="9"/>
      <c r="J87" s="9"/>
      <c r="K87" s="9"/>
      <c r="L87" s="9"/>
    </row>
    <row r="88" spans="2:12" ht="25" customHeight="1">
      <c r="B88" s="9"/>
      <c r="C88" s="9"/>
      <c r="D88" s="9"/>
      <c r="E88" s="9"/>
      <c r="F88" s="9"/>
      <c r="H88" s="9"/>
      <c r="I88" s="9"/>
      <c r="J88" s="9"/>
      <c r="K88" s="9"/>
      <c r="L88" s="9"/>
    </row>
    <row r="89" spans="2:12" ht="25" customHeight="1">
      <c r="B89" s="9"/>
      <c r="C89" s="9"/>
      <c r="D89" s="9"/>
      <c r="E89" s="9"/>
      <c r="F89" s="9"/>
      <c r="H89" s="9"/>
      <c r="I89" s="9"/>
      <c r="J89" s="9"/>
      <c r="K89" s="9"/>
      <c r="L89" s="9"/>
    </row>
    <row r="90" spans="2:12" ht="25" customHeight="1">
      <c r="B90" s="9"/>
      <c r="C90" s="9"/>
      <c r="D90" s="9"/>
      <c r="E90" s="9"/>
      <c r="F90" s="9"/>
      <c r="H90" s="9"/>
      <c r="I90" s="9"/>
      <c r="J90" s="9"/>
      <c r="K90" s="9"/>
      <c r="L90" s="9"/>
    </row>
    <row r="91" spans="2:12" ht="25" customHeight="1">
      <c r="B91" s="9"/>
      <c r="C91" s="9"/>
      <c r="D91" s="9"/>
      <c r="E91" s="9"/>
      <c r="F91" s="9"/>
      <c r="H91" s="9"/>
      <c r="I91" s="9"/>
      <c r="J91" s="9"/>
      <c r="K91" s="9"/>
      <c r="L91" s="9"/>
    </row>
    <row r="92" spans="2:12" ht="25" customHeight="1">
      <c r="B92" s="9"/>
      <c r="C92" s="9"/>
      <c r="D92" s="9"/>
      <c r="E92" s="9"/>
      <c r="F92" s="9"/>
      <c r="H92" s="9"/>
      <c r="I92" s="9"/>
      <c r="J92" s="9"/>
      <c r="K92" s="9"/>
      <c r="L92" s="9"/>
    </row>
    <row r="93" spans="2:12" ht="25" customHeight="1">
      <c r="B93" s="9"/>
      <c r="C93" s="9"/>
      <c r="D93" s="9"/>
      <c r="E93" s="9"/>
      <c r="F93" s="9"/>
      <c r="H93" s="9"/>
      <c r="I93" s="9"/>
      <c r="J93" s="9"/>
      <c r="K93" s="9"/>
      <c r="L93" s="9"/>
    </row>
    <row r="94" spans="2:12" ht="25" customHeight="1">
      <c r="B94" s="9"/>
      <c r="C94" s="9"/>
      <c r="D94" s="9"/>
      <c r="E94" s="9"/>
      <c r="F94" s="9"/>
      <c r="H94" s="9"/>
      <c r="I94" s="9"/>
      <c r="J94" s="9"/>
      <c r="K94" s="9"/>
      <c r="L94" s="9"/>
    </row>
    <row r="95" spans="2:12" ht="25" customHeight="1">
      <c r="B95" s="9"/>
      <c r="C95" s="9"/>
      <c r="D95" s="9"/>
      <c r="E95" s="9"/>
      <c r="F95" s="9"/>
      <c r="H95" s="9"/>
      <c r="I95" s="9"/>
      <c r="J95" s="9"/>
      <c r="K95" s="9"/>
      <c r="L95" s="9"/>
    </row>
    <row r="96" spans="2:12" ht="25" customHeight="1">
      <c r="B96" s="9"/>
      <c r="C96" s="9"/>
      <c r="D96" s="9"/>
      <c r="E96" s="9"/>
      <c r="F96" s="9"/>
      <c r="H96" s="9"/>
      <c r="I96" s="9"/>
      <c r="J96" s="9"/>
      <c r="K96" s="9"/>
      <c r="L96" s="9"/>
    </row>
    <row r="97" spans="2:12" ht="25" customHeight="1">
      <c r="B97" s="9"/>
      <c r="C97" s="9"/>
      <c r="D97" s="9"/>
      <c r="E97" s="9"/>
      <c r="F97" s="9"/>
      <c r="H97" s="9"/>
      <c r="I97" s="9"/>
      <c r="J97" s="9"/>
      <c r="K97" s="9"/>
      <c r="L97" s="9"/>
    </row>
    <row r="98" spans="2:12" ht="25" customHeight="1">
      <c r="B98" s="9"/>
      <c r="C98" s="9"/>
      <c r="D98" s="9"/>
      <c r="E98" s="9"/>
      <c r="F98" s="9"/>
      <c r="H98" s="9"/>
      <c r="I98" s="9"/>
      <c r="J98" s="9"/>
      <c r="K98" s="9"/>
      <c r="L98" s="9"/>
    </row>
    <row r="99" spans="2:12" ht="25" customHeight="1">
      <c r="B99" s="9"/>
      <c r="C99" s="9"/>
      <c r="D99" s="9"/>
      <c r="E99" s="9"/>
      <c r="F99" s="9"/>
      <c r="H99" s="9"/>
      <c r="I99" s="9"/>
      <c r="J99" s="9"/>
      <c r="K99" s="9"/>
      <c r="L99" s="9"/>
    </row>
    <row r="100" spans="2:12" ht="25" customHeight="1">
      <c r="B100" s="9"/>
      <c r="C100" s="9"/>
      <c r="D100" s="9"/>
      <c r="E100" s="9"/>
      <c r="F100" s="9"/>
      <c r="H100" s="9"/>
      <c r="I100" s="9"/>
      <c r="J100" s="9"/>
      <c r="K100" s="9"/>
      <c r="L100" s="9"/>
    </row>
    <row r="101" spans="2:12" ht="25" customHeight="1">
      <c r="B101" s="9"/>
      <c r="C101" s="9"/>
      <c r="D101" s="9"/>
      <c r="E101" s="9"/>
      <c r="F101" s="9"/>
      <c r="H101" s="9"/>
      <c r="I101" s="9"/>
      <c r="J101" s="9"/>
      <c r="K101" s="9"/>
      <c r="L101" s="9"/>
    </row>
    <row r="102" spans="2:12" ht="25" customHeight="1">
      <c r="B102" s="9"/>
      <c r="C102" s="9"/>
      <c r="D102" s="9"/>
      <c r="E102" s="9"/>
      <c r="F102" s="9"/>
      <c r="H102" s="9"/>
      <c r="I102" s="9"/>
      <c r="J102" s="9"/>
      <c r="K102" s="9"/>
      <c r="L102" s="9"/>
    </row>
    <row r="103" spans="2:12" ht="25" customHeight="1">
      <c r="B103" s="9"/>
      <c r="C103" s="9"/>
      <c r="D103" s="9"/>
      <c r="E103" s="9"/>
      <c r="F103" s="9"/>
      <c r="H103" s="9"/>
      <c r="I103" s="9"/>
      <c r="J103" s="9"/>
      <c r="K103" s="9"/>
      <c r="L103" s="9"/>
    </row>
    <row r="104" spans="2:12" ht="25" customHeight="1">
      <c r="B104" s="9"/>
      <c r="C104" s="9"/>
      <c r="D104" s="9"/>
      <c r="E104" s="9"/>
      <c r="F104" s="9"/>
      <c r="H104" s="9"/>
      <c r="I104" s="9"/>
      <c r="J104" s="9"/>
      <c r="K104" s="9"/>
      <c r="L104" s="9"/>
    </row>
    <row r="105" spans="2:12" ht="25" customHeight="1">
      <c r="B105" s="9"/>
      <c r="C105" s="9"/>
      <c r="D105" s="9"/>
      <c r="E105" s="9"/>
      <c r="F105" s="9"/>
      <c r="H105" s="9"/>
      <c r="I105" s="9"/>
      <c r="J105" s="9"/>
      <c r="K105" s="9"/>
      <c r="L105" s="9"/>
    </row>
    <row r="106" spans="2:12" ht="25" customHeight="1">
      <c r="B106" s="9"/>
      <c r="C106" s="9"/>
      <c r="D106" s="9"/>
      <c r="E106" s="9"/>
      <c r="F106" s="9"/>
      <c r="H106" s="9"/>
      <c r="I106" s="9"/>
      <c r="J106" s="9"/>
      <c r="K106" s="9"/>
      <c r="L106" s="9"/>
    </row>
    <row r="107" spans="2:12" ht="25" customHeight="1">
      <c r="B107" s="9"/>
      <c r="C107" s="9"/>
      <c r="D107" s="9"/>
      <c r="E107" s="9"/>
      <c r="F107" s="9"/>
      <c r="H107" s="9"/>
      <c r="I107" s="9"/>
      <c r="J107" s="9"/>
      <c r="K107" s="9"/>
      <c r="L107" s="9"/>
    </row>
    <row r="108" spans="2:12" ht="25" customHeight="1">
      <c r="B108" s="9"/>
      <c r="C108" s="9"/>
      <c r="D108" s="9"/>
      <c r="E108" s="9"/>
      <c r="F108" s="9"/>
      <c r="H108" s="9"/>
      <c r="I108" s="9"/>
      <c r="J108" s="9"/>
      <c r="K108" s="9"/>
      <c r="L108" s="9"/>
    </row>
    <row r="109" spans="2:12" ht="25" customHeight="1">
      <c r="B109" s="9"/>
      <c r="C109" s="9"/>
      <c r="D109" s="9"/>
      <c r="E109" s="9"/>
      <c r="F109" s="9"/>
      <c r="H109" s="9"/>
      <c r="I109" s="9"/>
      <c r="J109" s="9"/>
      <c r="K109" s="9"/>
      <c r="L109" s="9"/>
    </row>
    <row r="110" spans="2:12" ht="25" customHeight="1">
      <c r="B110" s="9"/>
      <c r="C110" s="9"/>
      <c r="D110" s="9"/>
      <c r="E110" s="9"/>
      <c r="F110" s="9"/>
      <c r="H110" s="9"/>
      <c r="I110" s="9"/>
      <c r="J110" s="9"/>
      <c r="K110" s="9"/>
      <c r="L110" s="9"/>
    </row>
    <row r="111" spans="2:12" ht="25" customHeight="1">
      <c r="B111" s="9"/>
      <c r="C111" s="9"/>
      <c r="D111" s="9"/>
      <c r="E111" s="9"/>
      <c r="F111" s="9"/>
      <c r="H111" s="9"/>
      <c r="I111" s="9"/>
      <c r="J111" s="9"/>
      <c r="K111" s="9"/>
      <c r="L111" s="9"/>
    </row>
    <row r="112" spans="2:12" ht="25" customHeight="1">
      <c r="B112" s="9"/>
      <c r="C112" s="9"/>
      <c r="D112" s="9"/>
      <c r="E112" s="9"/>
      <c r="F112" s="9"/>
      <c r="H112" s="9"/>
      <c r="I112" s="9"/>
      <c r="J112" s="9"/>
      <c r="K112" s="9"/>
      <c r="L112" s="9"/>
    </row>
    <row r="113" spans="2:12" ht="25" customHeight="1">
      <c r="B113" s="9"/>
      <c r="C113" s="9"/>
      <c r="D113" s="9"/>
      <c r="E113" s="9"/>
      <c r="F113" s="9"/>
      <c r="H113" s="9"/>
      <c r="I113" s="9"/>
      <c r="J113" s="9"/>
      <c r="K113" s="9"/>
      <c r="L113" s="9"/>
    </row>
    <row r="114" spans="2:12" ht="25" customHeight="1">
      <c r="B114" s="9"/>
      <c r="C114" s="9"/>
      <c r="D114" s="9"/>
      <c r="E114" s="9"/>
      <c r="F114" s="9"/>
      <c r="H114" s="9"/>
      <c r="I114" s="9"/>
      <c r="J114" s="9"/>
      <c r="K114" s="9"/>
      <c r="L114" s="9"/>
    </row>
    <row r="115" spans="2:12" ht="25" customHeight="1">
      <c r="B115" s="9"/>
      <c r="C115" s="9"/>
      <c r="D115" s="9"/>
      <c r="E115" s="9"/>
      <c r="F115" s="9"/>
      <c r="H115" s="9"/>
      <c r="I115" s="9"/>
      <c r="J115" s="9"/>
      <c r="K115" s="9"/>
      <c r="L115" s="9"/>
    </row>
    <row r="116" spans="2:12" ht="25" customHeight="1">
      <c r="B116" s="9"/>
      <c r="C116" s="9"/>
      <c r="D116" s="9"/>
      <c r="E116" s="9"/>
      <c r="F116" s="9"/>
      <c r="H116" s="9"/>
      <c r="I116" s="9"/>
      <c r="J116" s="9"/>
      <c r="K116" s="9"/>
      <c r="L116" s="9"/>
    </row>
    <row r="117" spans="2:12" ht="25" customHeight="1">
      <c r="B117" s="9"/>
      <c r="C117" s="9"/>
      <c r="D117" s="9"/>
      <c r="E117" s="9"/>
      <c r="F117" s="9"/>
      <c r="H117" s="9"/>
      <c r="I117" s="9"/>
      <c r="J117" s="9"/>
      <c r="K117" s="9"/>
      <c r="L117" s="9"/>
    </row>
    <row r="118" spans="2:12" ht="25" customHeight="1">
      <c r="B118" s="9"/>
      <c r="C118" s="9"/>
      <c r="D118" s="9"/>
      <c r="E118" s="9"/>
      <c r="F118" s="9"/>
      <c r="H118" s="9"/>
      <c r="I118" s="9"/>
      <c r="J118" s="9"/>
      <c r="K118" s="9"/>
      <c r="L118" s="9"/>
    </row>
    <row r="119" spans="2:12" ht="25" customHeight="1">
      <c r="B119" s="9"/>
      <c r="C119" s="9"/>
      <c r="D119" s="9"/>
      <c r="E119" s="9"/>
      <c r="F119" s="9"/>
      <c r="H119" s="9"/>
      <c r="I119" s="9"/>
      <c r="J119" s="9"/>
      <c r="K119" s="9"/>
      <c r="L119" s="9"/>
    </row>
    <row r="120" spans="2:12" ht="25" customHeight="1">
      <c r="B120" s="9"/>
      <c r="C120" s="9"/>
      <c r="D120" s="9"/>
      <c r="E120" s="9"/>
      <c r="F120" s="9"/>
      <c r="H120" s="9"/>
      <c r="I120" s="9"/>
      <c r="J120" s="9"/>
      <c r="K120" s="9"/>
      <c r="L120" s="9"/>
    </row>
    <row r="121" spans="2:12" ht="25" customHeight="1">
      <c r="B121" s="9"/>
      <c r="C121" s="9"/>
      <c r="D121" s="9"/>
      <c r="E121" s="9"/>
      <c r="F121" s="9"/>
      <c r="H121" s="9"/>
      <c r="I121" s="9"/>
      <c r="J121" s="9"/>
      <c r="K121" s="9"/>
      <c r="L121" s="9"/>
    </row>
    <row r="122" spans="2:12" ht="25" customHeight="1">
      <c r="B122" s="9"/>
      <c r="C122" s="9"/>
      <c r="D122" s="9"/>
      <c r="E122" s="9"/>
      <c r="F122" s="9"/>
      <c r="H122" s="9"/>
      <c r="I122" s="9"/>
      <c r="J122" s="9"/>
      <c r="K122" s="9"/>
      <c r="L122" s="9"/>
    </row>
    <row r="123" spans="2:12" ht="25" customHeight="1">
      <c r="B123" s="9"/>
      <c r="C123" s="9"/>
      <c r="D123" s="9"/>
      <c r="E123" s="9"/>
      <c r="F123" s="9"/>
      <c r="H123" s="9"/>
      <c r="I123" s="9"/>
      <c r="J123" s="9"/>
      <c r="K123" s="9"/>
      <c r="L123" s="9"/>
    </row>
    <row r="124" spans="2:12" ht="25" customHeight="1">
      <c r="B124" s="9"/>
      <c r="C124" s="9"/>
      <c r="D124" s="9"/>
      <c r="E124" s="9"/>
      <c r="F124" s="9"/>
      <c r="H124" s="9"/>
      <c r="I124" s="9"/>
      <c r="J124" s="9"/>
      <c r="K124" s="9"/>
      <c r="L124" s="9"/>
    </row>
    <row r="125" spans="2:12" ht="25" customHeight="1">
      <c r="B125" s="9"/>
      <c r="C125" s="9"/>
      <c r="D125" s="9"/>
      <c r="E125" s="9"/>
      <c r="F125" s="9"/>
      <c r="H125" s="9"/>
      <c r="I125" s="9"/>
      <c r="J125" s="9"/>
      <c r="K125" s="9"/>
      <c r="L125" s="9"/>
    </row>
    <row r="126" spans="2:12" ht="25" customHeight="1">
      <c r="B126" s="9"/>
      <c r="C126" s="9"/>
      <c r="D126" s="9"/>
      <c r="E126" s="9"/>
      <c r="F126" s="9"/>
      <c r="H126" s="9"/>
      <c r="I126" s="9"/>
      <c r="J126" s="9"/>
      <c r="K126" s="9"/>
      <c r="L126" s="9"/>
    </row>
    <row r="127" spans="2:12" ht="25" customHeight="1">
      <c r="B127" s="9"/>
      <c r="C127" s="9"/>
      <c r="D127" s="9"/>
      <c r="E127" s="9"/>
      <c r="F127" s="9"/>
      <c r="H127" s="9"/>
      <c r="I127" s="9"/>
      <c r="J127" s="9"/>
      <c r="K127" s="9"/>
      <c r="L127" s="9"/>
    </row>
    <row r="128" spans="2:12" ht="25" customHeight="1">
      <c r="B128" s="9"/>
      <c r="C128" s="9"/>
      <c r="D128" s="9"/>
      <c r="E128" s="9"/>
      <c r="F128" s="9"/>
      <c r="H128" s="9"/>
      <c r="I128" s="9"/>
      <c r="J128" s="9"/>
      <c r="K128" s="9"/>
      <c r="L128" s="9"/>
    </row>
    <row r="129" spans="2:12" ht="25" customHeight="1">
      <c r="B129" s="9"/>
      <c r="C129" s="9"/>
      <c r="D129" s="9"/>
      <c r="E129" s="9"/>
      <c r="F129" s="9"/>
      <c r="H129" s="9"/>
      <c r="I129" s="9"/>
      <c r="J129" s="9"/>
      <c r="K129" s="9"/>
      <c r="L129" s="9"/>
    </row>
    <row r="130" spans="2:12" ht="25" customHeight="1">
      <c r="B130" s="9"/>
      <c r="C130" s="9"/>
      <c r="D130" s="9"/>
      <c r="E130" s="9"/>
      <c r="F130" s="9"/>
      <c r="H130" s="9"/>
      <c r="I130" s="9"/>
      <c r="J130" s="9"/>
      <c r="K130" s="9"/>
      <c r="L130" s="9"/>
    </row>
    <row r="131" spans="2:12" ht="25" customHeight="1">
      <c r="B131" s="9"/>
      <c r="C131" s="9"/>
      <c r="D131" s="9"/>
      <c r="E131" s="9"/>
      <c r="F131" s="9"/>
      <c r="H131" s="9"/>
      <c r="I131" s="9"/>
      <c r="J131" s="9"/>
      <c r="K131" s="9"/>
      <c r="L131" s="9"/>
    </row>
    <row r="132" spans="2:12" ht="25" customHeight="1">
      <c r="B132" s="9"/>
      <c r="C132" s="9"/>
      <c r="D132" s="9"/>
      <c r="E132" s="9"/>
      <c r="F132" s="9"/>
      <c r="H132" s="9"/>
      <c r="I132" s="9"/>
      <c r="J132" s="9"/>
      <c r="K132" s="9"/>
      <c r="L132" s="9"/>
    </row>
    <row r="133" spans="2:12" ht="25" customHeight="1">
      <c r="B133" s="9"/>
      <c r="C133" s="9"/>
      <c r="D133" s="9"/>
      <c r="E133" s="9"/>
      <c r="F133" s="9"/>
      <c r="H133" s="9"/>
      <c r="I133" s="9"/>
      <c r="J133" s="9"/>
      <c r="K133" s="9"/>
      <c r="L133" s="9"/>
    </row>
    <row r="134" spans="2:12" ht="25" customHeight="1">
      <c r="B134" s="9"/>
      <c r="C134" s="9"/>
      <c r="D134" s="9"/>
      <c r="E134" s="9"/>
      <c r="F134" s="9"/>
      <c r="H134" s="9"/>
      <c r="I134" s="9"/>
      <c r="J134" s="9"/>
      <c r="K134" s="9"/>
      <c r="L134" s="9"/>
    </row>
    <row r="135" spans="2:12" ht="25" customHeight="1">
      <c r="B135" s="9"/>
      <c r="C135" s="9"/>
      <c r="D135" s="9"/>
      <c r="E135" s="9"/>
      <c r="F135" s="9"/>
      <c r="H135" s="9"/>
      <c r="I135" s="9"/>
      <c r="J135" s="9"/>
      <c r="K135" s="9"/>
      <c r="L135" s="9"/>
    </row>
    <row r="136" spans="2:12" ht="25" customHeight="1">
      <c r="B136" s="9"/>
      <c r="C136" s="9"/>
      <c r="D136" s="9"/>
      <c r="E136" s="9"/>
      <c r="F136" s="9"/>
      <c r="H136" s="9"/>
      <c r="I136" s="9"/>
      <c r="J136" s="9"/>
      <c r="K136" s="9"/>
      <c r="L136" s="9"/>
    </row>
    <row r="137" spans="2:12" ht="25" customHeight="1">
      <c r="B137" s="9"/>
      <c r="C137" s="9"/>
      <c r="D137" s="9"/>
      <c r="E137" s="9"/>
      <c r="F137" s="9"/>
      <c r="H137" s="9"/>
      <c r="I137" s="9"/>
      <c r="J137" s="9"/>
      <c r="K137" s="9"/>
      <c r="L137" s="9"/>
    </row>
    <row r="138" spans="2:12" ht="25" customHeight="1">
      <c r="B138" s="9"/>
      <c r="C138" s="9"/>
      <c r="D138" s="9"/>
      <c r="E138" s="9"/>
      <c r="F138" s="9"/>
      <c r="H138" s="9"/>
      <c r="I138" s="9"/>
      <c r="J138" s="9"/>
      <c r="K138" s="9"/>
      <c r="L138" s="9"/>
    </row>
    <row r="139" spans="2:12" ht="25" customHeight="1">
      <c r="B139" s="9"/>
      <c r="C139" s="9"/>
      <c r="D139" s="9"/>
      <c r="E139" s="9"/>
      <c r="F139" s="9"/>
      <c r="H139" s="9"/>
      <c r="I139" s="9"/>
      <c r="J139" s="9"/>
      <c r="K139" s="9"/>
      <c r="L139" s="9"/>
    </row>
    <row r="140" spans="2:12" ht="25" customHeight="1">
      <c r="B140" s="9"/>
      <c r="C140" s="9"/>
      <c r="D140" s="9"/>
      <c r="E140" s="9"/>
      <c r="F140" s="9"/>
      <c r="H140" s="9"/>
      <c r="I140" s="9"/>
      <c r="J140" s="9"/>
      <c r="K140" s="9"/>
      <c r="L140" s="9"/>
    </row>
    <row r="141" spans="2:12" ht="25" customHeight="1">
      <c r="B141" s="9"/>
      <c r="C141" s="9"/>
      <c r="D141" s="9"/>
      <c r="E141" s="9"/>
      <c r="F141" s="9"/>
      <c r="H141" s="9"/>
      <c r="I141" s="9"/>
      <c r="J141" s="9"/>
      <c r="K141" s="9"/>
      <c r="L141" s="9"/>
    </row>
    <row r="142" spans="2:12" ht="25" customHeight="1">
      <c r="B142" s="9"/>
      <c r="C142" s="9"/>
      <c r="D142" s="9"/>
      <c r="E142" s="9"/>
      <c r="F142" s="9"/>
      <c r="H142" s="9"/>
      <c r="I142" s="9"/>
      <c r="J142" s="9"/>
      <c r="K142" s="9"/>
      <c r="L142" s="9"/>
    </row>
    <row r="143" spans="2:12" ht="25" customHeight="1">
      <c r="B143" s="9"/>
      <c r="C143" s="9"/>
      <c r="D143" s="9"/>
      <c r="E143" s="9"/>
      <c r="F143" s="9"/>
      <c r="H143" s="9"/>
      <c r="I143" s="9"/>
      <c r="J143" s="9"/>
      <c r="K143" s="9"/>
      <c r="L143" s="9"/>
    </row>
    <row r="144" spans="2:12" ht="25" customHeight="1">
      <c r="B144" s="9"/>
      <c r="C144" s="9"/>
      <c r="D144" s="9"/>
      <c r="E144" s="9"/>
      <c r="F144" s="9"/>
      <c r="H144" s="9"/>
      <c r="I144" s="9"/>
      <c r="J144" s="9"/>
      <c r="K144" s="9"/>
      <c r="L144" s="9"/>
    </row>
    <row r="145" spans="2:12" ht="25" customHeight="1">
      <c r="B145" s="9"/>
      <c r="C145" s="9"/>
      <c r="D145" s="9"/>
      <c r="E145" s="9"/>
      <c r="F145" s="9"/>
      <c r="H145" s="9"/>
      <c r="I145" s="9"/>
      <c r="J145" s="9"/>
      <c r="K145" s="9"/>
      <c r="L145" s="9"/>
    </row>
    <row r="146" spans="2:12" ht="25" customHeight="1">
      <c r="B146" s="9"/>
      <c r="C146" s="9"/>
      <c r="D146" s="9"/>
      <c r="E146" s="9"/>
      <c r="F146" s="9"/>
      <c r="H146" s="9"/>
      <c r="I146" s="9"/>
      <c r="J146" s="9"/>
      <c r="K146" s="9"/>
      <c r="L146" s="9"/>
    </row>
    <row r="147" spans="2:12" ht="25" customHeight="1">
      <c r="B147" s="9"/>
      <c r="C147" s="9"/>
      <c r="D147" s="9"/>
      <c r="E147" s="9"/>
      <c r="F147" s="9"/>
      <c r="H147" s="9"/>
      <c r="I147" s="9"/>
      <c r="J147" s="9"/>
      <c r="K147" s="9"/>
      <c r="L147" s="9"/>
    </row>
    <row r="148" spans="2:12" ht="25" customHeight="1">
      <c r="B148" s="9"/>
      <c r="C148" s="9"/>
      <c r="D148" s="9"/>
      <c r="E148" s="9"/>
      <c r="F148" s="9"/>
      <c r="H148" s="9"/>
      <c r="I148" s="9"/>
      <c r="J148" s="9"/>
      <c r="K148" s="9"/>
      <c r="L148" s="9"/>
    </row>
    <row r="149" spans="2:12" ht="25" customHeight="1">
      <c r="B149" s="9"/>
      <c r="C149" s="9"/>
      <c r="D149" s="9"/>
      <c r="E149" s="9"/>
      <c r="F149" s="9"/>
      <c r="H149" s="9"/>
      <c r="I149" s="9"/>
      <c r="J149" s="9"/>
      <c r="K149" s="9"/>
      <c r="L149" s="9"/>
    </row>
    <row r="150" spans="2:12" ht="25" customHeight="1">
      <c r="B150" s="9"/>
      <c r="C150" s="9"/>
      <c r="D150" s="9"/>
      <c r="E150" s="9"/>
      <c r="F150" s="9"/>
      <c r="H150" s="9"/>
      <c r="I150" s="9"/>
      <c r="J150" s="9"/>
      <c r="K150" s="9"/>
      <c r="L150" s="9"/>
    </row>
    <row r="151" spans="2:12" ht="25" customHeight="1">
      <c r="B151" s="9"/>
      <c r="C151" s="9"/>
      <c r="D151" s="9"/>
      <c r="E151" s="9"/>
      <c r="F151" s="9"/>
      <c r="H151" s="9"/>
      <c r="I151" s="9"/>
      <c r="J151" s="9"/>
      <c r="K151" s="9"/>
      <c r="L151" s="9"/>
    </row>
    <row r="152" spans="2:12" ht="25" customHeight="1">
      <c r="B152" s="9"/>
      <c r="C152" s="9"/>
      <c r="D152" s="9"/>
      <c r="E152" s="9"/>
      <c r="F152" s="9"/>
      <c r="H152" s="9"/>
      <c r="I152" s="9"/>
      <c r="J152" s="9"/>
      <c r="K152" s="9"/>
      <c r="L152" s="9"/>
    </row>
    <row r="153" spans="2:12" ht="25" customHeight="1">
      <c r="B153" s="9"/>
      <c r="C153" s="9"/>
      <c r="D153" s="9"/>
      <c r="E153" s="9"/>
      <c r="F153" s="9"/>
      <c r="H153" s="9"/>
      <c r="I153" s="9"/>
      <c r="J153" s="9"/>
      <c r="K153" s="9"/>
      <c r="L153" s="9"/>
    </row>
    <row r="154" spans="2:12" ht="25" customHeight="1">
      <c r="B154" s="9"/>
      <c r="C154" s="9"/>
      <c r="D154" s="9"/>
      <c r="E154" s="9"/>
      <c r="F154" s="9"/>
      <c r="H154" s="9"/>
      <c r="I154" s="9"/>
      <c r="J154" s="9"/>
      <c r="K154" s="9"/>
      <c r="L154" s="9"/>
    </row>
    <row r="155" spans="2:12" ht="25" customHeight="1">
      <c r="B155" s="9"/>
      <c r="C155" s="9"/>
      <c r="D155" s="9"/>
      <c r="E155" s="9"/>
      <c r="F155" s="9"/>
      <c r="H155" s="9"/>
      <c r="I155" s="9"/>
      <c r="J155" s="9"/>
      <c r="K155" s="9"/>
      <c r="L155" s="9"/>
    </row>
    <row r="156" spans="2:12" ht="25" customHeight="1">
      <c r="B156" s="9"/>
      <c r="C156" s="9"/>
      <c r="D156" s="9"/>
      <c r="E156" s="9"/>
      <c r="F156" s="9"/>
      <c r="H156" s="9"/>
      <c r="I156" s="9"/>
      <c r="J156" s="9"/>
      <c r="K156" s="9"/>
      <c r="L156" s="9"/>
    </row>
    <row r="157" spans="2:12" ht="25" customHeight="1">
      <c r="B157" s="9"/>
      <c r="C157" s="9"/>
      <c r="D157" s="9"/>
      <c r="E157" s="9"/>
      <c r="F157" s="9"/>
      <c r="H157" s="9"/>
      <c r="I157" s="9"/>
      <c r="J157" s="9"/>
      <c r="K157" s="9"/>
      <c r="L157" s="9"/>
    </row>
    <row r="158" spans="2:12" ht="25" customHeight="1">
      <c r="B158" s="9"/>
      <c r="C158" s="9"/>
      <c r="D158" s="9"/>
      <c r="E158" s="9"/>
      <c r="F158" s="9"/>
      <c r="H158" s="9"/>
      <c r="I158" s="9"/>
      <c r="J158" s="9"/>
      <c r="K158" s="9"/>
      <c r="L158" s="9"/>
    </row>
    <row r="159" spans="2:12" ht="25" customHeight="1">
      <c r="B159" s="9"/>
      <c r="C159" s="9"/>
      <c r="D159" s="9"/>
      <c r="E159" s="9"/>
      <c r="F159" s="9"/>
      <c r="H159" s="9"/>
      <c r="I159" s="9"/>
      <c r="J159" s="9"/>
      <c r="K159" s="9"/>
      <c r="L159" s="9"/>
    </row>
    <row r="160" spans="2:12" ht="25" customHeight="1">
      <c r="B160" s="9"/>
      <c r="C160" s="9"/>
      <c r="D160" s="9"/>
      <c r="E160" s="9"/>
      <c r="F160" s="9"/>
      <c r="H160" s="9"/>
      <c r="I160" s="9"/>
      <c r="J160" s="9"/>
      <c r="K160" s="9"/>
      <c r="L160" s="9"/>
    </row>
    <row r="161" spans="2:12" ht="25" customHeight="1">
      <c r="B161" s="9"/>
      <c r="C161" s="9"/>
      <c r="D161" s="9"/>
      <c r="E161" s="9"/>
      <c r="F161" s="9"/>
      <c r="H161" s="9"/>
      <c r="I161" s="9"/>
      <c r="J161" s="9"/>
      <c r="K161" s="9"/>
      <c r="L161" s="9"/>
    </row>
    <row r="162" spans="2:12" ht="25" customHeight="1">
      <c r="B162" s="9"/>
      <c r="C162" s="9"/>
      <c r="D162" s="9"/>
      <c r="E162" s="9"/>
      <c r="F162" s="9"/>
      <c r="H162" s="9"/>
      <c r="I162" s="9"/>
      <c r="J162" s="9"/>
      <c r="K162" s="9"/>
      <c r="L162" s="9"/>
    </row>
    <row r="163" spans="2:12" ht="25" customHeight="1">
      <c r="B163" s="9"/>
      <c r="C163" s="9"/>
      <c r="D163" s="9"/>
      <c r="E163" s="9"/>
      <c r="F163" s="9"/>
      <c r="H163" s="9"/>
      <c r="I163" s="9"/>
      <c r="J163" s="9"/>
      <c r="K163" s="9"/>
      <c r="L163" s="9"/>
    </row>
    <row r="164" spans="2:12" ht="25" customHeight="1">
      <c r="B164" s="9"/>
      <c r="C164" s="9"/>
      <c r="D164" s="9"/>
      <c r="E164" s="9"/>
      <c r="F164" s="9"/>
      <c r="H164" s="9"/>
      <c r="I164" s="9"/>
      <c r="J164" s="9"/>
      <c r="K164" s="9"/>
      <c r="L164" s="9"/>
    </row>
    <row r="165" spans="2:12" ht="25" customHeight="1">
      <c r="B165" s="9"/>
      <c r="C165" s="9"/>
      <c r="D165" s="9"/>
      <c r="E165" s="9"/>
      <c r="F165" s="9"/>
      <c r="H165" s="9"/>
      <c r="I165" s="9"/>
      <c r="J165" s="9"/>
      <c r="K165" s="9"/>
      <c r="L165" s="9"/>
    </row>
    <row r="166" spans="2:12" ht="25" customHeight="1">
      <c r="B166" s="9"/>
      <c r="C166" s="9"/>
      <c r="D166" s="9"/>
      <c r="E166" s="9"/>
      <c r="F166" s="9"/>
      <c r="H166" s="9"/>
      <c r="I166" s="9"/>
      <c r="J166" s="9"/>
      <c r="K166" s="9"/>
      <c r="L166" s="9"/>
    </row>
    <row r="167" spans="2:12" ht="25" customHeight="1">
      <c r="B167" s="9"/>
      <c r="C167" s="9"/>
      <c r="D167" s="9"/>
      <c r="E167" s="9"/>
      <c r="F167" s="9"/>
      <c r="H167" s="9"/>
      <c r="I167" s="9"/>
      <c r="J167" s="9"/>
      <c r="K167" s="9"/>
      <c r="L167" s="9"/>
    </row>
    <row r="168" spans="2:12" ht="25" customHeight="1">
      <c r="B168" s="9"/>
      <c r="C168" s="9"/>
      <c r="D168" s="9"/>
      <c r="E168" s="9"/>
      <c r="F168" s="9"/>
      <c r="H168" s="9"/>
      <c r="I168" s="9"/>
      <c r="J168" s="9"/>
      <c r="K168" s="9"/>
      <c r="L168" s="9"/>
    </row>
    <row r="169" spans="2:12" ht="25" customHeight="1">
      <c r="B169" s="9"/>
      <c r="C169" s="9"/>
      <c r="D169" s="9"/>
      <c r="E169" s="9"/>
      <c r="F169" s="9"/>
      <c r="H169" s="9"/>
      <c r="I169" s="9"/>
      <c r="J169" s="9"/>
      <c r="K169" s="9"/>
      <c r="L169" s="9"/>
    </row>
    <row r="170" spans="2:12" ht="25" customHeight="1">
      <c r="B170" s="9"/>
      <c r="C170" s="9"/>
      <c r="D170" s="9"/>
      <c r="E170" s="9"/>
      <c r="F170" s="9"/>
      <c r="H170" s="9"/>
      <c r="I170" s="9"/>
      <c r="J170" s="9"/>
      <c r="K170" s="9"/>
      <c r="L170" s="9"/>
    </row>
    <row r="171" spans="2:12" ht="25" customHeight="1">
      <c r="B171" s="9"/>
      <c r="C171" s="9"/>
      <c r="D171" s="9"/>
      <c r="E171" s="9"/>
      <c r="F171" s="9"/>
      <c r="H171" s="9"/>
      <c r="I171" s="9"/>
      <c r="J171" s="9"/>
      <c r="K171" s="9"/>
      <c r="L171" s="9"/>
    </row>
    <row r="172" spans="2:12" ht="25" customHeight="1">
      <c r="B172" s="9"/>
      <c r="C172" s="9"/>
      <c r="D172" s="9"/>
      <c r="E172" s="9"/>
      <c r="F172" s="9"/>
      <c r="H172" s="9"/>
      <c r="I172" s="9"/>
      <c r="J172" s="9"/>
      <c r="K172" s="9"/>
      <c r="L172" s="9"/>
    </row>
    <row r="173" spans="2:12" ht="25" customHeight="1">
      <c r="B173" s="9"/>
      <c r="C173" s="9"/>
      <c r="D173" s="9"/>
      <c r="E173" s="9"/>
      <c r="F173" s="9"/>
      <c r="H173" s="9"/>
      <c r="I173" s="9"/>
      <c r="J173" s="9"/>
      <c r="K173" s="9"/>
      <c r="L173" s="9"/>
    </row>
    <row r="174" spans="2:12" ht="25" customHeight="1">
      <c r="B174" s="9"/>
      <c r="C174" s="9"/>
      <c r="D174" s="9"/>
      <c r="E174" s="9"/>
      <c r="F174" s="9"/>
      <c r="H174" s="9"/>
      <c r="I174" s="9"/>
      <c r="J174" s="9"/>
      <c r="K174" s="9"/>
      <c r="L174" s="9"/>
    </row>
    <row r="175" spans="2:12" ht="25" customHeight="1">
      <c r="B175" s="9"/>
      <c r="C175" s="9"/>
      <c r="D175" s="9"/>
      <c r="E175" s="9"/>
      <c r="F175" s="9"/>
      <c r="H175" s="9"/>
      <c r="I175" s="9"/>
      <c r="J175" s="9"/>
      <c r="K175" s="9"/>
      <c r="L175" s="9"/>
    </row>
    <row r="176" spans="2:12" ht="25" customHeight="1">
      <c r="B176" s="9"/>
      <c r="C176" s="9"/>
      <c r="D176" s="9"/>
      <c r="E176" s="9"/>
      <c r="F176" s="9"/>
      <c r="H176" s="9"/>
      <c r="I176" s="9"/>
      <c r="J176" s="9"/>
      <c r="K176" s="9"/>
      <c r="L176" s="9"/>
    </row>
    <row r="177" spans="2:12" ht="25" customHeight="1">
      <c r="B177" s="9"/>
      <c r="C177" s="9"/>
      <c r="D177" s="9"/>
      <c r="E177" s="9"/>
      <c r="F177" s="9"/>
      <c r="H177" s="9"/>
      <c r="I177" s="9"/>
      <c r="J177" s="9"/>
      <c r="K177" s="9"/>
      <c r="L177" s="9"/>
    </row>
    <row r="178" spans="2:12" ht="25" customHeight="1">
      <c r="B178" s="9"/>
      <c r="C178" s="9"/>
      <c r="D178" s="9"/>
      <c r="E178" s="9"/>
      <c r="F178" s="9"/>
      <c r="H178" s="9"/>
      <c r="I178" s="9"/>
      <c r="J178" s="9"/>
      <c r="K178" s="9"/>
      <c r="L178" s="9"/>
    </row>
    <row r="179" spans="2:12" ht="25" customHeight="1">
      <c r="B179" s="9"/>
      <c r="C179" s="9"/>
      <c r="D179" s="9"/>
      <c r="E179" s="9"/>
      <c r="F179" s="9"/>
      <c r="H179" s="9"/>
      <c r="I179" s="9"/>
      <c r="J179" s="9"/>
      <c r="K179" s="9"/>
      <c r="L179" s="9"/>
    </row>
    <row r="180" spans="2:12" ht="25" customHeight="1">
      <c r="B180" s="9"/>
      <c r="C180" s="9"/>
      <c r="D180" s="9"/>
      <c r="E180" s="9"/>
      <c r="F180" s="9"/>
      <c r="H180" s="9"/>
      <c r="I180" s="9"/>
      <c r="J180" s="9"/>
      <c r="K180" s="9"/>
      <c r="L180" s="9"/>
    </row>
    <row r="181" spans="2:12" ht="25" customHeight="1">
      <c r="B181" s="9"/>
      <c r="C181" s="9"/>
      <c r="D181" s="9"/>
      <c r="E181" s="9"/>
      <c r="F181" s="9"/>
      <c r="H181" s="9"/>
      <c r="I181" s="9"/>
      <c r="J181" s="9"/>
      <c r="K181" s="9"/>
      <c r="L181" s="9"/>
    </row>
    <row r="182" spans="2:12" ht="25" customHeight="1">
      <c r="B182" s="9"/>
      <c r="C182" s="9"/>
      <c r="D182" s="9"/>
      <c r="E182" s="9"/>
      <c r="F182" s="9"/>
      <c r="H182" s="9"/>
      <c r="I182" s="9"/>
      <c r="J182" s="9"/>
      <c r="K182" s="9"/>
      <c r="L182" s="9"/>
    </row>
    <row r="183" spans="2:12" ht="25" customHeight="1">
      <c r="B183" s="9"/>
      <c r="C183" s="9"/>
      <c r="D183" s="9"/>
      <c r="E183" s="9"/>
      <c r="F183" s="9"/>
      <c r="H183" s="9"/>
      <c r="I183" s="9"/>
      <c r="J183" s="9"/>
      <c r="K183" s="9"/>
      <c r="L183" s="9"/>
    </row>
    <row r="184" spans="2:12" ht="25" customHeight="1">
      <c r="B184" s="9"/>
      <c r="C184" s="9"/>
      <c r="D184" s="9"/>
      <c r="E184" s="9"/>
      <c r="F184" s="9"/>
      <c r="H184" s="9"/>
      <c r="I184" s="9"/>
      <c r="J184" s="9"/>
      <c r="K184" s="9"/>
      <c r="L184" s="9"/>
    </row>
    <row r="185" spans="2:12" ht="25" customHeight="1">
      <c r="B185" s="9"/>
      <c r="C185" s="9"/>
      <c r="D185" s="9"/>
      <c r="E185" s="9"/>
      <c r="F185" s="9"/>
      <c r="H185" s="9"/>
      <c r="I185" s="9"/>
      <c r="J185" s="9"/>
      <c r="K185" s="9"/>
      <c r="L185" s="9"/>
    </row>
    <row r="186" spans="2:12" ht="25" customHeight="1">
      <c r="B186" s="9"/>
      <c r="C186" s="9"/>
      <c r="D186" s="9"/>
      <c r="E186" s="9"/>
      <c r="F186" s="9"/>
      <c r="H186" s="9"/>
      <c r="I186" s="9"/>
      <c r="J186" s="9"/>
      <c r="K186" s="9"/>
      <c r="L186" s="9"/>
    </row>
    <row r="187" spans="2:12" ht="25" customHeight="1">
      <c r="B187" s="9"/>
      <c r="C187" s="9"/>
      <c r="D187" s="9"/>
      <c r="E187" s="9"/>
      <c r="F187" s="9"/>
      <c r="H187" s="9"/>
      <c r="I187" s="9"/>
      <c r="J187" s="9"/>
      <c r="K187" s="9"/>
      <c r="L187" s="9"/>
    </row>
    <row r="188" spans="2:12" ht="25" customHeight="1">
      <c r="B188" s="9"/>
      <c r="C188" s="9"/>
      <c r="D188" s="9"/>
      <c r="E188" s="9"/>
      <c r="F188" s="9"/>
      <c r="H188" s="9"/>
      <c r="I188" s="9"/>
      <c r="J188" s="9"/>
      <c r="K188" s="9"/>
      <c r="L188" s="9"/>
    </row>
    <row r="189" spans="2:12" ht="25" customHeight="1">
      <c r="B189" s="9"/>
      <c r="C189" s="9"/>
      <c r="D189" s="9"/>
      <c r="E189" s="9"/>
      <c r="F189" s="9"/>
      <c r="H189" s="9"/>
      <c r="I189" s="9"/>
      <c r="J189" s="9"/>
      <c r="K189" s="9"/>
      <c r="L189" s="9"/>
    </row>
    <row r="190" spans="2:12" ht="25" customHeight="1">
      <c r="B190" s="9"/>
      <c r="C190" s="9"/>
      <c r="D190" s="9"/>
      <c r="E190" s="9"/>
      <c r="F190" s="9"/>
      <c r="H190" s="9"/>
      <c r="I190" s="9"/>
      <c r="J190" s="9"/>
      <c r="K190" s="9"/>
      <c r="L190" s="9"/>
    </row>
    <row r="191" spans="2:12" ht="25" customHeight="1">
      <c r="B191" s="9"/>
      <c r="C191" s="9"/>
      <c r="D191" s="9"/>
      <c r="E191" s="9"/>
      <c r="F191" s="9"/>
      <c r="H191" s="9"/>
      <c r="I191" s="9"/>
      <c r="J191" s="9"/>
      <c r="K191" s="9"/>
      <c r="L191" s="9"/>
    </row>
    <row r="192" spans="2:12" ht="25" customHeight="1">
      <c r="B192" s="9"/>
      <c r="C192" s="9"/>
      <c r="D192" s="9"/>
      <c r="E192" s="9"/>
      <c r="F192" s="9"/>
      <c r="H192" s="9"/>
      <c r="I192" s="9"/>
      <c r="J192" s="9"/>
      <c r="K192" s="9"/>
      <c r="L192" s="9"/>
    </row>
    <row r="193" spans="2:12" ht="25" customHeight="1">
      <c r="B193" s="9"/>
      <c r="C193" s="9"/>
      <c r="D193" s="9"/>
      <c r="E193" s="9"/>
      <c r="F193" s="9"/>
      <c r="H193" s="9"/>
      <c r="I193" s="9"/>
      <c r="J193" s="9"/>
      <c r="K193" s="9"/>
      <c r="L193" s="9"/>
    </row>
    <row r="194" spans="2:12" ht="25" customHeight="1">
      <c r="B194" s="9"/>
      <c r="C194" s="9"/>
      <c r="D194" s="9"/>
      <c r="E194" s="9"/>
      <c r="F194" s="9"/>
      <c r="H194" s="9"/>
      <c r="I194" s="9"/>
      <c r="J194" s="9"/>
      <c r="K194" s="9"/>
      <c r="L194" s="9"/>
    </row>
    <row r="195" spans="2:12" ht="25" customHeight="1">
      <c r="B195" s="9"/>
      <c r="C195" s="9"/>
      <c r="D195" s="9"/>
      <c r="E195" s="9"/>
      <c r="F195" s="9"/>
      <c r="H195" s="9"/>
      <c r="I195" s="9"/>
      <c r="J195" s="9"/>
      <c r="K195" s="9"/>
      <c r="L195" s="9"/>
    </row>
    <row r="196" spans="2:12" ht="25" customHeight="1">
      <c r="B196" s="9"/>
      <c r="C196" s="9"/>
      <c r="D196" s="9"/>
      <c r="E196" s="9"/>
      <c r="F196" s="9"/>
      <c r="H196" s="9"/>
      <c r="I196" s="9"/>
      <c r="J196" s="9"/>
      <c r="K196" s="9"/>
      <c r="L196" s="9"/>
    </row>
    <row r="197" spans="2:12" ht="25" customHeight="1">
      <c r="B197" s="9"/>
      <c r="C197" s="9"/>
      <c r="D197" s="9"/>
      <c r="E197" s="9"/>
      <c r="F197" s="9"/>
      <c r="H197" s="9"/>
      <c r="I197" s="9"/>
      <c r="J197" s="9"/>
      <c r="K197" s="9"/>
      <c r="L197" s="9"/>
    </row>
    <row r="198" spans="2:12" ht="25" customHeight="1">
      <c r="B198" s="9"/>
      <c r="C198" s="9"/>
      <c r="D198" s="9"/>
      <c r="E198" s="9"/>
      <c r="F198" s="9"/>
      <c r="H198" s="9"/>
      <c r="I198" s="9"/>
      <c r="J198" s="9"/>
      <c r="K198" s="9"/>
      <c r="L198" s="9"/>
    </row>
    <row r="199" spans="2:12" ht="25" customHeight="1">
      <c r="B199" s="9"/>
      <c r="C199" s="9"/>
      <c r="D199" s="9"/>
      <c r="E199" s="9"/>
      <c r="F199" s="9"/>
      <c r="H199" s="9"/>
      <c r="I199" s="9"/>
      <c r="J199" s="9"/>
      <c r="K199" s="9"/>
      <c r="L199" s="9"/>
    </row>
    <row r="200" spans="2:12" ht="25" customHeight="1">
      <c r="B200" s="9"/>
      <c r="C200" s="9"/>
      <c r="D200" s="9"/>
      <c r="E200" s="9"/>
      <c r="F200" s="9"/>
      <c r="H200" s="9"/>
      <c r="I200" s="9"/>
      <c r="J200" s="9"/>
      <c r="K200" s="9"/>
      <c r="L200" s="9"/>
    </row>
    <row r="201" spans="2:12" ht="25" customHeight="1">
      <c r="B201" s="9"/>
      <c r="C201" s="9"/>
      <c r="D201" s="9"/>
      <c r="E201" s="9"/>
      <c r="F201" s="9"/>
      <c r="H201" s="9"/>
      <c r="I201" s="9"/>
      <c r="J201" s="9"/>
      <c r="K201" s="9"/>
      <c r="L201" s="9"/>
    </row>
    <row r="202" spans="2:12" ht="25" customHeight="1">
      <c r="B202" s="9"/>
      <c r="C202" s="9"/>
      <c r="D202" s="9"/>
      <c r="E202" s="9"/>
      <c r="F202" s="9"/>
      <c r="H202" s="9"/>
      <c r="I202" s="9"/>
      <c r="J202" s="9"/>
      <c r="K202" s="9"/>
      <c r="L202" s="9"/>
    </row>
    <row r="203" spans="2:12" ht="25" customHeight="1">
      <c r="B203" s="9"/>
      <c r="C203" s="9"/>
      <c r="D203" s="9"/>
      <c r="E203" s="9"/>
      <c r="F203" s="9"/>
      <c r="H203" s="9"/>
      <c r="I203" s="9"/>
      <c r="J203" s="9"/>
      <c r="K203" s="9"/>
      <c r="L203" s="9"/>
    </row>
    <row r="204" spans="2:12" ht="25" customHeight="1">
      <c r="B204" s="9"/>
      <c r="C204" s="9"/>
      <c r="D204" s="9"/>
      <c r="E204" s="9"/>
      <c r="F204" s="9"/>
      <c r="H204" s="9"/>
      <c r="I204" s="9"/>
      <c r="J204" s="9"/>
      <c r="K204" s="9"/>
      <c r="L204" s="9"/>
    </row>
    <row r="205" spans="2:12" ht="25" customHeight="1">
      <c r="B205" s="9"/>
      <c r="C205" s="9"/>
      <c r="D205" s="9"/>
      <c r="E205" s="9"/>
      <c r="F205" s="9"/>
      <c r="H205" s="9"/>
      <c r="I205" s="9"/>
      <c r="J205" s="9"/>
      <c r="K205" s="9"/>
      <c r="L205" s="9"/>
    </row>
    <row r="206" spans="2:12" ht="25" customHeight="1">
      <c r="B206" s="9"/>
      <c r="C206" s="9"/>
      <c r="D206" s="9"/>
      <c r="E206" s="9"/>
      <c r="F206" s="9"/>
      <c r="H206" s="9"/>
      <c r="I206" s="9"/>
      <c r="J206" s="9"/>
      <c r="K206" s="9"/>
      <c r="L206" s="9"/>
    </row>
    <row r="207" spans="2:12" ht="25" customHeight="1">
      <c r="B207" s="9"/>
      <c r="C207" s="9"/>
      <c r="D207" s="9"/>
      <c r="E207" s="9"/>
      <c r="F207" s="9"/>
      <c r="H207" s="9"/>
      <c r="I207" s="9"/>
      <c r="J207" s="9"/>
      <c r="K207" s="9"/>
      <c r="L207" s="9"/>
    </row>
    <row r="208" spans="2:12" ht="25" customHeight="1">
      <c r="B208" s="9"/>
      <c r="C208" s="9"/>
      <c r="D208" s="9"/>
      <c r="E208" s="9"/>
      <c r="F208" s="9"/>
      <c r="H208" s="9"/>
      <c r="I208" s="9"/>
      <c r="J208" s="9"/>
      <c r="K208" s="9"/>
      <c r="L208" s="9"/>
    </row>
    <row r="209" spans="2:12" ht="25" customHeight="1">
      <c r="B209" s="9"/>
      <c r="C209" s="9"/>
      <c r="D209" s="9"/>
      <c r="E209" s="9"/>
      <c r="F209" s="9"/>
      <c r="H209" s="9"/>
      <c r="I209" s="9"/>
      <c r="J209" s="9"/>
      <c r="K209" s="9"/>
      <c r="L209" s="9"/>
    </row>
    <row r="210" spans="2:12" ht="25" customHeight="1">
      <c r="B210" s="9"/>
      <c r="C210" s="9"/>
      <c r="D210" s="9"/>
      <c r="E210" s="9"/>
      <c r="F210" s="9"/>
      <c r="H210" s="9"/>
      <c r="I210" s="9"/>
      <c r="J210" s="9"/>
      <c r="K210" s="9"/>
      <c r="L210" s="9"/>
    </row>
    <row r="211" spans="2:12" ht="25" customHeight="1">
      <c r="B211" s="9"/>
      <c r="C211" s="9"/>
      <c r="D211" s="9"/>
      <c r="E211" s="9"/>
      <c r="F211" s="9"/>
      <c r="H211" s="9"/>
      <c r="I211" s="9"/>
      <c r="J211" s="9"/>
      <c r="K211" s="9"/>
      <c r="L211" s="9"/>
    </row>
    <row r="212" spans="2:12" ht="25" customHeight="1">
      <c r="B212" s="9"/>
      <c r="C212" s="9"/>
      <c r="D212" s="9"/>
      <c r="E212" s="9"/>
      <c r="F212" s="9"/>
      <c r="H212" s="9"/>
      <c r="I212" s="9"/>
      <c r="J212" s="9"/>
      <c r="K212" s="9"/>
      <c r="L212" s="9"/>
    </row>
    <row r="213" spans="2:12" ht="25" customHeight="1">
      <c r="B213" s="9"/>
      <c r="C213" s="9"/>
      <c r="D213" s="9"/>
      <c r="E213" s="9"/>
      <c r="F213" s="9"/>
      <c r="H213" s="9"/>
      <c r="I213" s="9"/>
      <c r="J213" s="9"/>
      <c r="K213" s="9"/>
      <c r="L213" s="9"/>
    </row>
    <row r="214" spans="2:12" ht="25" customHeight="1">
      <c r="B214" s="9"/>
      <c r="C214" s="9"/>
      <c r="D214" s="9"/>
      <c r="E214" s="9"/>
      <c r="F214" s="9"/>
      <c r="H214" s="9"/>
      <c r="I214" s="9"/>
      <c r="J214" s="9"/>
      <c r="K214" s="9"/>
      <c r="L214" s="9"/>
    </row>
    <row r="215" spans="2:12" ht="25" customHeight="1">
      <c r="B215" s="9"/>
      <c r="C215" s="9"/>
      <c r="D215" s="9"/>
      <c r="E215" s="9"/>
      <c r="F215" s="9"/>
      <c r="H215" s="9"/>
      <c r="I215" s="9"/>
      <c r="J215" s="9"/>
      <c r="K215" s="9"/>
      <c r="L215" s="9"/>
    </row>
    <row r="216" spans="2:12" ht="25" customHeight="1">
      <c r="B216" s="9"/>
      <c r="C216" s="9"/>
      <c r="D216" s="9"/>
      <c r="E216" s="9"/>
      <c r="F216" s="9"/>
      <c r="H216" s="9"/>
      <c r="I216" s="9"/>
      <c r="J216" s="9"/>
      <c r="K216" s="9"/>
      <c r="L216" s="9"/>
    </row>
    <row r="217" spans="2:12" ht="25" customHeight="1">
      <c r="B217" s="9"/>
      <c r="C217" s="9"/>
      <c r="D217" s="9"/>
      <c r="E217" s="9"/>
      <c r="F217" s="9"/>
      <c r="H217" s="9"/>
      <c r="I217" s="9"/>
      <c r="J217" s="9"/>
      <c r="K217" s="9"/>
      <c r="L217" s="9"/>
    </row>
    <row r="218" spans="2:12" ht="25" customHeight="1">
      <c r="B218" s="9"/>
      <c r="C218" s="9"/>
      <c r="D218" s="9"/>
      <c r="E218" s="9"/>
      <c r="F218" s="9"/>
      <c r="H218" s="9"/>
      <c r="I218" s="9"/>
      <c r="J218" s="9"/>
      <c r="K218" s="9"/>
      <c r="L218" s="9"/>
    </row>
    <row r="219" spans="2:12" ht="25" customHeight="1">
      <c r="B219" s="9"/>
      <c r="C219" s="9"/>
      <c r="D219" s="9"/>
      <c r="E219" s="9"/>
      <c r="F219" s="9"/>
      <c r="H219" s="9"/>
      <c r="I219" s="9"/>
      <c r="J219" s="9"/>
      <c r="K219" s="9"/>
      <c r="L219" s="9"/>
    </row>
    <row r="220" spans="2:12" ht="25" customHeight="1">
      <c r="B220" s="9"/>
      <c r="C220" s="9"/>
      <c r="D220" s="9"/>
      <c r="E220" s="9"/>
      <c r="F220" s="9"/>
      <c r="H220" s="9"/>
      <c r="I220" s="9"/>
      <c r="J220" s="9"/>
      <c r="K220" s="9"/>
      <c r="L220" s="9"/>
    </row>
    <row r="221" spans="2:12" ht="25" customHeight="1">
      <c r="B221" s="9"/>
      <c r="C221" s="9"/>
      <c r="D221" s="9"/>
      <c r="E221" s="9"/>
      <c r="F221" s="9"/>
      <c r="H221" s="9"/>
      <c r="I221" s="9"/>
      <c r="J221" s="9"/>
      <c r="K221" s="9"/>
      <c r="L221" s="9"/>
    </row>
    <row r="222" spans="2:12" ht="25" customHeight="1">
      <c r="B222" s="9"/>
      <c r="C222" s="9"/>
      <c r="D222" s="9"/>
      <c r="E222" s="9"/>
      <c r="F222" s="9"/>
      <c r="H222" s="9"/>
      <c r="I222" s="9"/>
      <c r="J222" s="9"/>
      <c r="K222" s="9"/>
      <c r="L222" s="9"/>
    </row>
    <row r="223" spans="2:12" ht="25" customHeight="1">
      <c r="B223" s="9"/>
      <c r="C223" s="9"/>
      <c r="D223" s="9"/>
      <c r="E223" s="9"/>
      <c r="F223" s="9"/>
      <c r="H223" s="9"/>
      <c r="I223" s="9"/>
      <c r="J223" s="9"/>
      <c r="K223" s="9"/>
      <c r="L223" s="9"/>
    </row>
    <row r="224" spans="2:12" ht="25" customHeight="1">
      <c r="B224" s="9"/>
      <c r="C224" s="9"/>
      <c r="D224" s="9"/>
      <c r="E224" s="9"/>
      <c r="F224" s="9"/>
      <c r="H224" s="9"/>
      <c r="I224" s="9"/>
      <c r="J224" s="9"/>
      <c r="K224" s="9"/>
      <c r="L224" s="9"/>
    </row>
    <row r="225" spans="2:12" ht="25" customHeight="1">
      <c r="B225" s="9"/>
      <c r="C225" s="9"/>
      <c r="D225" s="9"/>
      <c r="E225" s="9"/>
      <c r="F225" s="9"/>
      <c r="H225" s="9"/>
      <c r="I225" s="9"/>
      <c r="J225" s="9"/>
      <c r="K225" s="9"/>
      <c r="L225" s="9"/>
    </row>
    <row r="226" spans="2:12" ht="25" customHeight="1">
      <c r="B226" s="9"/>
      <c r="C226" s="9"/>
      <c r="D226" s="9"/>
      <c r="E226" s="9"/>
      <c r="F226" s="9"/>
      <c r="H226" s="9"/>
      <c r="I226" s="9"/>
      <c r="J226" s="9"/>
      <c r="K226" s="9"/>
      <c r="L226" s="9"/>
    </row>
    <row r="227" spans="2:12" ht="25" customHeight="1">
      <c r="B227" s="9"/>
      <c r="C227" s="9"/>
      <c r="D227" s="9"/>
      <c r="E227" s="9"/>
      <c r="F227" s="9"/>
      <c r="H227" s="9"/>
      <c r="I227" s="9"/>
      <c r="J227" s="9"/>
      <c r="K227" s="9"/>
      <c r="L227" s="9"/>
    </row>
    <row r="228" spans="2:12" ht="25" customHeight="1">
      <c r="B228" s="9"/>
      <c r="C228" s="9"/>
      <c r="D228" s="9"/>
      <c r="E228" s="9"/>
      <c r="F228" s="9"/>
      <c r="H228" s="9"/>
      <c r="I228" s="9"/>
      <c r="J228" s="9"/>
      <c r="K228" s="9"/>
      <c r="L228" s="9"/>
    </row>
    <row r="229" spans="2:12" ht="25" customHeight="1">
      <c r="B229" s="9"/>
      <c r="C229" s="9"/>
      <c r="D229" s="9"/>
      <c r="E229" s="9"/>
      <c r="F229" s="9"/>
      <c r="H229" s="9"/>
      <c r="I229" s="9"/>
      <c r="J229" s="9"/>
      <c r="K229" s="9"/>
      <c r="L229" s="9"/>
    </row>
    <row r="230" spans="2:12" ht="25" customHeight="1">
      <c r="B230" s="9"/>
      <c r="C230" s="9"/>
      <c r="D230" s="9"/>
      <c r="E230" s="9"/>
      <c r="F230" s="9"/>
      <c r="H230" s="9"/>
      <c r="I230" s="9"/>
      <c r="J230" s="9"/>
      <c r="K230" s="9"/>
      <c r="L230" s="9"/>
    </row>
    <row r="231" spans="2:12" ht="25" customHeight="1">
      <c r="B231" s="9"/>
      <c r="C231" s="9"/>
      <c r="D231" s="9"/>
      <c r="E231" s="9"/>
      <c r="F231" s="9"/>
      <c r="H231" s="9"/>
      <c r="I231" s="9"/>
      <c r="J231" s="9"/>
      <c r="K231" s="9"/>
      <c r="L231" s="9"/>
    </row>
    <row r="232" spans="2:12" ht="25" customHeight="1">
      <c r="B232" s="9"/>
      <c r="C232" s="9"/>
      <c r="D232" s="9"/>
      <c r="E232" s="9"/>
      <c r="F232" s="9"/>
      <c r="H232" s="9"/>
      <c r="I232" s="9"/>
      <c r="J232" s="9"/>
      <c r="K232" s="9"/>
      <c r="L232" s="9"/>
    </row>
    <row r="233" spans="2:12" ht="25" customHeight="1">
      <c r="B233" s="9"/>
      <c r="C233" s="9"/>
      <c r="D233" s="9"/>
      <c r="E233" s="9"/>
      <c r="F233" s="9"/>
      <c r="H233" s="9"/>
      <c r="I233" s="9"/>
      <c r="J233" s="9"/>
      <c r="K233" s="9"/>
      <c r="L233" s="9"/>
    </row>
    <row r="234" spans="2:12" ht="25" customHeight="1">
      <c r="B234" s="9"/>
      <c r="C234" s="9"/>
      <c r="D234" s="9"/>
      <c r="E234" s="9"/>
      <c r="F234" s="9"/>
      <c r="H234" s="9"/>
      <c r="I234" s="9"/>
      <c r="J234" s="9"/>
      <c r="K234" s="9"/>
      <c r="L234" s="9"/>
    </row>
    <row r="235" spans="2:12" ht="25" customHeight="1">
      <c r="B235" s="9"/>
      <c r="C235" s="9"/>
      <c r="D235" s="9"/>
      <c r="E235" s="9"/>
      <c r="F235" s="9"/>
      <c r="H235" s="9"/>
      <c r="I235" s="9"/>
      <c r="J235" s="9"/>
      <c r="K235" s="9"/>
      <c r="L235" s="9"/>
    </row>
    <row r="236" spans="2:12" ht="25" customHeight="1">
      <c r="B236" s="9"/>
      <c r="C236" s="9"/>
      <c r="D236" s="9"/>
      <c r="E236" s="9"/>
      <c r="F236" s="9"/>
      <c r="H236" s="9"/>
      <c r="I236" s="9"/>
      <c r="J236" s="9"/>
      <c r="K236" s="9"/>
      <c r="L236" s="9"/>
    </row>
    <row r="237" spans="2:12" ht="25" customHeight="1">
      <c r="B237" s="9"/>
      <c r="C237" s="9"/>
      <c r="D237" s="9"/>
      <c r="E237" s="9"/>
      <c r="F237" s="9"/>
      <c r="H237" s="9"/>
      <c r="I237" s="9"/>
      <c r="J237" s="9"/>
      <c r="K237" s="9"/>
      <c r="L237" s="9"/>
    </row>
    <row r="238" spans="2:12" ht="25" customHeight="1">
      <c r="B238" s="9"/>
      <c r="C238" s="9"/>
      <c r="D238" s="9"/>
      <c r="E238" s="9"/>
      <c r="F238" s="9"/>
      <c r="H238" s="9"/>
      <c r="I238" s="9"/>
      <c r="J238" s="9"/>
      <c r="K238" s="9"/>
      <c r="L238" s="9"/>
    </row>
    <row r="239" spans="2:12" ht="25" customHeight="1">
      <c r="B239" s="9"/>
      <c r="C239" s="9"/>
      <c r="D239" s="9"/>
      <c r="E239" s="9"/>
      <c r="F239" s="9"/>
      <c r="H239" s="9"/>
      <c r="I239" s="9"/>
      <c r="J239" s="9"/>
      <c r="K239" s="9"/>
      <c r="L239" s="9"/>
    </row>
    <row r="240" spans="2:12" ht="25" customHeight="1">
      <c r="B240" s="9"/>
      <c r="C240" s="9"/>
      <c r="D240" s="9"/>
      <c r="E240" s="9"/>
      <c r="F240" s="9"/>
      <c r="H240" s="9"/>
      <c r="I240" s="9"/>
      <c r="J240" s="9"/>
      <c r="K240" s="9"/>
      <c r="L240" s="9"/>
    </row>
    <row r="241" spans="2:12" ht="25" customHeight="1">
      <c r="B241" s="9"/>
      <c r="C241" s="9"/>
      <c r="D241" s="9"/>
      <c r="E241" s="9"/>
      <c r="F241" s="9"/>
      <c r="H241" s="9"/>
      <c r="I241" s="9"/>
      <c r="J241" s="9"/>
      <c r="K241" s="9"/>
      <c r="L241" s="9"/>
    </row>
    <row r="242" spans="2:12" ht="25" customHeight="1">
      <c r="B242" s="9"/>
      <c r="C242" s="9"/>
      <c r="D242" s="9"/>
      <c r="E242" s="9"/>
      <c r="F242" s="9"/>
      <c r="H242" s="9"/>
      <c r="I242" s="9"/>
      <c r="J242" s="9"/>
      <c r="K242" s="9"/>
      <c r="L242" s="9"/>
    </row>
    <row r="243" spans="2:12" ht="25" customHeight="1">
      <c r="B243" s="9"/>
      <c r="C243" s="9"/>
      <c r="D243" s="9"/>
      <c r="E243" s="9"/>
      <c r="F243" s="9"/>
      <c r="H243" s="9"/>
      <c r="I243" s="9"/>
      <c r="J243" s="9"/>
      <c r="K243" s="9"/>
      <c r="L243" s="9"/>
    </row>
    <row r="244" spans="2:12" ht="25" customHeight="1">
      <c r="B244" s="9"/>
      <c r="C244" s="9"/>
      <c r="D244" s="9"/>
      <c r="E244" s="9"/>
      <c r="F244" s="9"/>
      <c r="H244" s="9"/>
      <c r="I244" s="9"/>
      <c r="J244" s="9"/>
      <c r="K244" s="9"/>
      <c r="L244" s="9"/>
    </row>
    <row r="245" spans="2:12" ht="25" customHeight="1">
      <c r="B245" s="9"/>
      <c r="C245" s="9"/>
      <c r="D245" s="9"/>
      <c r="E245" s="9"/>
      <c r="F245" s="9"/>
      <c r="H245" s="9"/>
      <c r="I245" s="9"/>
      <c r="J245" s="9"/>
      <c r="K245" s="9"/>
      <c r="L245" s="9"/>
    </row>
    <row r="246" spans="2:12" ht="25" customHeight="1">
      <c r="B246" s="9"/>
      <c r="C246" s="9"/>
      <c r="D246" s="9"/>
      <c r="E246" s="9"/>
      <c r="F246" s="9"/>
      <c r="H246" s="9"/>
      <c r="I246" s="9"/>
      <c r="J246" s="9"/>
      <c r="K246" s="9"/>
      <c r="L246" s="9"/>
    </row>
    <row r="247" spans="2:12" ht="25" customHeight="1">
      <c r="B247" s="9"/>
      <c r="C247" s="9"/>
      <c r="D247" s="9"/>
      <c r="E247" s="9"/>
      <c r="F247" s="9"/>
      <c r="H247" s="9"/>
      <c r="I247" s="9"/>
      <c r="J247" s="9"/>
      <c r="K247" s="9"/>
      <c r="L247" s="9"/>
    </row>
    <row r="248" spans="2:12" ht="25" customHeight="1">
      <c r="B248" s="9"/>
      <c r="C248" s="9"/>
      <c r="D248" s="9"/>
      <c r="E248" s="9"/>
      <c r="F248" s="9"/>
      <c r="H248" s="9"/>
      <c r="I248" s="9"/>
      <c r="J248" s="9"/>
      <c r="K248" s="9"/>
      <c r="L248" s="9"/>
    </row>
    <row r="249" spans="2:12" ht="25" customHeight="1">
      <c r="B249" s="9"/>
      <c r="C249" s="9"/>
      <c r="D249" s="9"/>
      <c r="E249" s="9"/>
      <c r="F249" s="9"/>
      <c r="H249" s="9"/>
      <c r="I249" s="9"/>
      <c r="J249" s="9"/>
      <c r="K249" s="9"/>
      <c r="L249" s="9"/>
    </row>
    <row r="250" spans="2:12" ht="25" customHeight="1">
      <c r="B250" s="9"/>
      <c r="C250" s="9"/>
      <c r="D250" s="9"/>
      <c r="E250" s="9"/>
      <c r="F250" s="9"/>
      <c r="H250" s="9"/>
      <c r="I250" s="9"/>
      <c r="J250" s="9"/>
      <c r="K250" s="9"/>
      <c r="L250" s="9"/>
    </row>
    <row r="251" spans="2:12" ht="25" customHeight="1">
      <c r="B251" s="9"/>
      <c r="C251" s="9"/>
      <c r="D251" s="9"/>
      <c r="E251" s="9"/>
      <c r="F251" s="9"/>
      <c r="H251" s="9"/>
      <c r="I251" s="9"/>
      <c r="J251" s="9"/>
      <c r="K251" s="9"/>
      <c r="L251" s="9"/>
    </row>
    <row r="252" spans="2:12" ht="25" customHeight="1">
      <c r="B252" s="9"/>
      <c r="C252" s="9"/>
      <c r="D252" s="9"/>
      <c r="E252" s="9"/>
      <c r="F252" s="9"/>
      <c r="H252" s="9"/>
      <c r="I252" s="9"/>
      <c r="J252" s="9"/>
      <c r="K252" s="9"/>
      <c r="L252" s="9"/>
    </row>
    <row r="253" spans="2:12" ht="25" customHeight="1">
      <c r="B253" s="9"/>
      <c r="C253" s="9"/>
      <c r="D253" s="9"/>
      <c r="E253" s="9"/>
      <c r="F253" s="9"/>
      <c r="H253" s="9"/>
      <c r="I253" s="9"/>
      <c r="J253" s="9"/>
      <c r="K253" s="9"/>
      <c r="L253" s="9"/>
    </row>
    <row r="254" spans="2:12" ht="25" customHeight="1">
      <c r="B254" s="9"/>
      <c r="C254" s="9"/>
      <c r="D254" s="9"/>
      <c r="E254" s="9"/>
      <c r="F254" s="9"/>
      <c r="H254" s="9"/>
      <c r="I254" s="9"/>
      <c r="J254" s="9"/>
      <c r="K254" s="9"/>
      <c r="L254" s="9"/>
    </row>
    <row r="255" spans="2:12" ht="25" customHeight="1">
      <c r="B255" s="9"/>
      <c r="C255" s="9"/>
      <c r="D255" s="9"/>
      <c r="E255" s="9"/>
      <c r="F255" s="9"/>
      <c r="H255" s="9"/>
      <c r="I255" s="9"/>
      <c r="J255" s="9"/>
      <c r="K255" s="9"/>
      <c r="L255" s="9"/>
    </row>
    <row r="256" spans="2:12" ht="25" customHeight="1">
      <c r="B256" s="9"/>
      <c r="C256" s="9"/>
      <c r="D256" s="9"/>
      <c r="E256" s="9"/>
      <c r="F256" s="9"/>
      <c r="H256" s="9"/>
      <c r="I256" s="9"/>
      <c r="J256" s="9"/>
      <c r="K256" s="9"/>
      <c r="L256" s="9"/>
    </row>
    <row r="257" spans="2:12" ht="25" customHeight="1">
      <c r="B257" s="9"/>
      <c r="C257" s="9"/>
      <c r="D257" s="9"/>
      <c r="E257" s="9"/>
      <c r="F257" s="9"/>
      <c r="H257" s="9"/>
      <c r="I257" s="9"/>
      <c r="J257" s="9"/>
      <c r="K257" s="9"/>
      <c r="L257" s="9"/>
    </row>
    <row r="258" spans="2:12" ht="25" customHeight="1">
      <c r="B258" s="9"/>
      <c r="C258" s="9"/>
      <c r="D258" s="9"/>
      <c r="E258" s="9"/>
      <c r="F258" s="9"/>
      <c r="H258" s="9"/>
      <c r="I258" s="9"/>
      <c r="J258" s="9"/>
      <c r="K258" s="9"/>
      <c r="L258" s="9"/>
    </row>
    <row r="259" spans="2:12" ht="25" customHeight="1">
      <c r="B259" s="9"/>
      <c r="C259" s="9"/>
      <c r="D259" s="9"/>
      <c r="E259" s="9"/>
      <c r="F259" s="9"/>
      <c r="H259" s="9"/>
      <c r="I259" s="9"/>
      <c r="J259" s="9"/>
      <c r="K259" s="9"/>
      <c r="L259" s="9"/>
    </row>
    <row r="260" spans="2:12" ht="25" customHeight="1">
      <c r="B260" s="9"/>
      <c r="C260" s="9"/>
      <c r="D260" s="9"/>
      <c r="E260" s="9"/>
      <c r="F260" s="9"/>
      <c r="H260" s="9"/>
      <c r="I260" s="9"/>
      <c r="J260" s="9"/>
      <c r="K260" s="9"/>
      <c r="L260" s="9"/>
    </row>
    <row r="261" spans="2:12" ht="25" customHeight="1">
      <c r="B261" s="9"/>
      <c r="C261" s="9"/>
      <c r="D261" s="9"/>
      <c r="E261" s="9"/>
      <c r="F261" s="9"/>
      <c r="H261" s="9"/>
      <c r="I261" s="9"/>
      <c r="J261" s="9"/>
      <c r="K261" s="9"/>
      <c r="L261" s="9"/>
    </row>
    <row r="262" spans="2:12" ht="25" customHeight="1">
      <c r="B262" s="9"/>
      <c r="C262" s="9"/>
      <c r="D262" s="9"/>
      <c r="E262" s="9"/>
      <c r="F262" s="9"/>
      <c r="H262" s="9"/>
      <c r="I262" s="9"/>
      <c r="J262" s="9"/>
      <c r="K262" s="9"/>
      <c r="L262" s="9"/>
    </row>
    <row r="263" spans="2:12" ht="25" customHeight="1">
      <c r="B263" s="9"/>
      <c r="C263" s="9"/>
      <c r="D263" s="9"/>
      <c r="E263" s="9"/>
      <c r="F263" s="9"/>
      <c r="H263" s="9"/>
      <c r="I263" s="9"/>
      <c r="J263" s="9"/>
      <c r="K263" s="9"/>
      <c r="L263" s="9"/>
    </row>
    <row r="264" spans="2:12" ht="25" customHeight="1">
      <c r="B264" s="9"/>
      <c r="C264" s="9"/>
      <c r="D264" s="9"/>
      <c r="E264" s="9"/>
      <c r="F264" s="9"/>
      <c r="H264" s="9"/>
      <c r="I264" s="9"/>
      <c r="J264" s="9"/>
      <c r="K264" s="9"/>
      <c r="L264" s="9"/>
    </row>
    <row r="265" spans="2:12" ht="25" customHeight="1">
      <c r="B265" s="9"/>
      <c r="C265" s="9"/>
      <c r="D265" s="9"/>
      <c r="E265" s="9"/>
      <c r="F265" s="9"/>
      <c r="H265" s="9"/>
      <c r="I265" s="9"/>
      <c r="J265" s="9"/>
      <c r="K265" s="9"/>
      <c r="L265" s="9"/>
    </row>
    <row r="266" spans="2:12" ht="25" customHeight="1">
      <c r="B266" s="9"/>
      <c r="C266" s="9"/>
      <c r="D266" s="9"/>
      <c r="E266" s="9"/>
      <c r="F266" s="9"/>
      <c r="H266" s="9"/>
      <c r="I266" s="9"/>
      <c r="J266" s="9"/>
      <c r="K266" s="9"/>
      <c r="L266" s="9"/>
    </row>
    <row r="267" spans="2:12" ht="25" customHeight="1">
      <c r="B267" s="9"/>
      <c r="C267" s="9"/>
      <c r="D267" s="9"/>
      <c r="E267" s="9"/>
      <c r="F267" s="9"/>
      <c r="H267" s="9"/>
      <c r="I267" s="9"/>
      <c r="J267" s="9"/>
      <c r="K267" s="9"/>
      <c r="L267" s="9"/>
    </row>
    <row r="268" spans="2:12" ht="25" customHeight="1">
      <c r="B268" s="9"/>
      <c r="C268" s="9"/>
      <c r="D268" s="9"/>
      <c r="E268" s="9"/>
      <c r="F268" s="9"/>
      <c r="H268" s="9"/>
      <c r="I268" s="9"/>
      <c r="J268" s="9"/>
      <c r="K268" s="9"/>
      <c r="L268" s="9"/>
    </row>
    <row r="269" spans="2:12" ht="25" customHeight="1">
      <c r="B269" s="9"/>
      <c r="C269" s="9"/>
      <c r="D269" s="9"/>
      <c r="E269" s="9"/>
      <c r="F269" s="9"/>
      <c r="H269" s="9"/>
      <c r="I269" s="9"/>
      <c r="J269" s="9"/>
      <c r="K269" s="9"/>
      <c r="L269" s="9"/>
    </row>
    <row r="270" spans="2:12" ht="25" customHeight="1">
      <c r="B270" s="9"/>
      <c r="C270" s="9"/>
      <c r="D270" s="9"/>
      <c r="E270" s="9"/>
      <c r="F270" s="9"/>
      <c r="H270" s="9"/>
      <c r="I270" s="9"/>
      <c r="J270" s="9"/>
      <c r="K270" s="9"/>
      <c r="L270" s="9"/>
    </row>
    <row r="271" spans="2:12" ht="25" customHeight="1">
      <c r="B271" s="9"/>
      <c r="C271" s="9"/>
      <c r="D271" s="9"/>
      <c r="E271" s="9"/>
      <c r="F271" s="9"/>
      <c r="H271" s="9"/>
      <c r="I271" s="9"/>
      <c r="J271" s="9"/>
      <c r="K271" s="9"/>
      <c r="L271" s="9"/>
    </row>
    <row r="272" spans="2:12" ht="25" customHeight="1">
      <c r="B272" s="9"/>
      <c r="C272" s="9"/>
      <c r="D272" s="9"/>
      <c r="E272" s="9"/>
      <c r="F272" s="9"/>
      <c r="H272" s="9"/>
      <c r="I272" s="9"/>
      <c r="J272" s="9"/>
      <c r="K272" s="9"/>
      <c r="L272" s="9"/>
    </row>
    <row r="273" spans="2:12" ht="25" customHeight="1">
      <c r="B273" s="9"/>
      <c r="C273" s="9"/>
      <c r="D273" s="9"/>
      <c r="E273" s="9"/>
      <c r="F273" s="9"/>
      <c r="H273" s="9"/>
      <c r="I273" s="9"/>
      <c r="J273" s="9"/>
      <c r="K273" s="9"/>
      <c r="L273" s="9"/>
    </row>
    <row r="274" spans="2:12" ht="25" customHeight="1">
      <c r="B274" s="9"/>
      <c r="C274" s="9"/>
      <c r="D274" s="9"/>
      <c r="E274" s="9"/>
      <c r="F274" s="9"/>
      <c r="H274" s="9"/>
      <c r="I274" s="9"/>
      <c r="J274" s="9"/>
      <c r="K274" s="9"/>
      <c r="L274" s="9"/>
    </row>
    <row r="275" spans="2:12" ht="25" customHeight="1">
      <c r="B275" s="9"/>
      <c r="C275" s="9"/>
      <c r="D275" s="9"/>
      <c r="E275" s="9"/>
      <c r="F275" s="9"/>
      <c r="H275" s="9"/>
      <c r="I275" s="9"/>
      <c r="J275" s="9"/>
      <c r="K275" s="9"/>
      <c r="L275" s="9"/>
    </row>
    <row r="276" spans="2:12" ht="25" customHeight="1">
      <c r="B276" s="9"/>
      <c r="C276" s="9"/>
      <c r="D276" s="9"/>
      <c r="E276" s="9"/>
      <c r="F276" s="9"/>
      <c r="H276" s="9"/>
      <c r="I276" s="9"/>
      <c r="J276" s="9"/>
      <c r="K276" s="9"/>
      <c r="L276" s="9"/>
    </row>
    <row r="277" spans="2:12" ht="25" customHeight="1">
      <c r="B277" s="9"/>
      <c r="C277" s="9"/>
      <c r="D277" s="9"/>
      <c r="E277" s="9"/>
      <c r="F277" s="9"/>
      <c r="H277" s="9"/>
      <c r="I277" s="9"/>
      <c r="J277" s="9"/>
      <c r="K277" s="9"/>
      <c r="L277" s="9"/>
    </row>
    <row r="278" spans="2:12" ht="25" customHeight="1">
      <c r="B278" s="9"/>
      <c r="C278" s="9"/>
      <c r="D278" s="9"/>
      <c r="E278" s="9"/>
      <c r="F278" s="9"/>
      <c r="H278" s="9"/>
      <c r="I278" s="9"/>
      <c r="J278" s="9"/>
      <c r="K278" s="9"/>
      <c r="L278" s="9"/>
    </row>
    <row r="279" spans="2:12" ht="25" customHeight="1">
      <c r="B279" s="9"/>
      <c r="C279" s="9"/>
      <c r="D279" s="9"/>
      <c r="E279" s="9"/>
      <c r="F279" s="9"/>
      <c r="H279" s="9"/>
      <c r="I279" s="9"/>
      <c r="J279" s="9"/>
      <c r="K279" s="9"/>
      <c r="L279" s="9"/>
    </row>
    <row r="280" spans="2:12" ht="25" customHeight="1">
      <c r="B280" s="9"/>
      <c r="C280" s="9"/>
      <c r="D280" s="9"/>
      <c r="E280" s="9"/>
      <c r="F280" s="9"/>
      <c r="H280" s="9"/>
      <c r="I280" s="9"/>
      <c r="J280" s="9"/>
      <c r="K280" s="9"/>
      <c r="L280" s="9"/>
    </row>
    <row r="281" spans="2:12" ht="25" customHeight="1">
      <c r="B281" s="9"/>
      <c r="C281" s="9"/>
      <c r="D281" s="9"/>
      <c r="E281" s="9"/>
      <c r="F281" s="9"/>
      <c r="H281" s="9"/>
      <c r="I281" s="9"/>
      <c r="J281" s="9"/>
      <c r="K281" s="9"/>
      <c r="L281" s="9"/>
    </row>
    <row r="282" spans="2:12" ht="25" customHeight="1">
      <c r="B282" s="9"/>
      <c r="C282" s="9"/>
      <c r="D282" s="9"/>
      <c r="E282" s="9"/>
      <c r="F282" s="9"/>
      <c r="H282" s="9"/>
      <c r="I282" s="9"/>
      <c r="J282" s="9"/>
      <c r="K282" s="9"/>
      <c r="L282" s="9"/>
    </row>
    <row r="283" spans="2:12" ht="25" customHeight="1">
      <c r="B283" s="9"/>
      <c r="C283" s="9"/>
      <c r="D283" s="9"/>
      <c r="E283" s="9"/>
      <c r="F283" s="9"/>
      <c r="H283" s="9"/>
      <c r="I283" s="9"/>
      <c r="J283" s="9"/>
      <c r="K283" s="9"/>
      <c r="L283" s="9"/>
    </row>
    <row r="284" spans="2:12" ht="25" customHeight="1">
      <c r="B284" s="9"/>
      <c r="C284" s="9"/>
      <c r="D284" s="9"/>
      <c r="E284" s="9"/>
      <c r="F284" s="9"/>
      <c r="H284" s="9"/>
      <c r="I284" s="9"/>
      <c r="J284" s="9"/>
      <c r="K284" s="9"/>
      <c r="L284" s="9"/>
    </row>
    <row r="285" spans="2:12" ht="25" customHeight="1">
      <c r="B285" s="9"/>
      <c r="C285" s="9"/>
      <c r="D285" s="9"/>
      <c r="E285" s="9"/>
      <c r="F285" s="9"/>
      <c r="H285" s="9"/>
      <c r="I285" s="9"/>
      <c r="J285" s="9"/>
      <c r="K285" s="9"/>
      <c r="L285" s="9"/>
    </row>
    <row r="286" spans="2:12" ht="25" customHeight="1">
      <c r="B286" s="9"/>
      <c r="C286" s="9"/>
      <c r="D286" s="9"/>
      <c r="E286" s="9"/>
      <c r="F286" s="9"/>
      <c r="H286" s="9"/>
      <c r="I286" s="9"/>
      <c r="J286" s="9"/>
      <c r="K286" s="9"/>
      <c r="L286" s="9"/>
    </row>
    <row r="287" spans="2:12" ht="25" customHeight="1">
      <c r="B287" s="9"/>
      <c r="C287" s="9"/>
      <c r="D287" s="9"/>
      <c r="E287" s="9"/>
      <c r="F287" s="9"/>
      <c r="H287" s="9"/>
      <c r="I287" s="9"/>
      <c r="J287" s="9"/>
      <c r="K287" s="9"/>
      <c r="L287" s="9"/>
    </row>
    <row r="288" spans="2:12" ht="25" customHeight="1">
      <c r="B288" s="9"/>
      <c r="C288" s="9"/>
      <c r="D288" s="9"/>
      <c r="E288" s="9"/>
      <c r="F288" s="9"/>
      <c r="H288" s="9"/>
      <c r="I288" s="9"/>
      <c r="J288" s="9"/>
      <c r="K288" s="9"/>
      <c r="L288" s="9"/>
    </row>
    <row r="289" spans="2:12" ht="25" customHeight="1">
      <c r="B289" s="9"/>
      <c r="C289" s="9"/>
      <c r="D289" s="9"/>
      <c r="E289" s="9"/>
      <c r="F289" s="9"/>
      <c r="H289" s="9"/>
      <c r="I289" s="9"/>
      <c r="J289" s="9"/>
      <c r="K289" s="9"/>
      <c r="L289" s="9"/>
    </row>
    <row r="290" spans="2:12" ht="25" customHeight="1">
      <c r="B290" s="9"/>
      <c r="C290" s="9"/>
      <c r="D290" s="9"/>
      <c r="E290" s="9"/>
      <c r="F290" s="9"/>
      <c r="H290" s="9"/>
      <c r="I290" s="9"/>
      <c r="J290" s="9"/>
      <c r="K290" s="9"/>
      <c r="L290" s="9"/>
    </row>
    <row r="291" spans="2:12" ht="25" customHeight="1">
      <c r="B291" s="9"/>
      <c r="C291" s="9"/>
      <c r="D291" s="9"/>
      <c r="E291" s="9"/>
      <c r="F291" s="9"/>
      <c r="H291" s="9"/>
      <c r="I291" s="9"/>
      <c r="J291" s="9"/>
      <c r="K291" s="9"/>
      <c r="L291" s="9"/>
    </row>
    <row r="292" spans="2:12" ht="25" customHeight="1">
      <c r="B292" s="9"/>
      <c r="C292" s="9"/>
      <c r="D292" s="9"/>
      <c r="E292" s="9"/>
      <c r="F292" s="9"/>
      <c r="H292" s="9"/>
      <c r="I292" s="9"/>
      <c r="J292" s="9"/>
      <c r="K292" s="9"/>
      <c r="L292" s="9"/>
    </row>
    <row r="293" spans="2:12" ht="25" customHeight="1">
      <c r="B293" s="9"/>
      <c r="C293" s="9"/>
      <c r="D293" s="9"/>
      <c r="E293" s="9"/>
      <c r="F293" s="9"/>
      <c r="H293" s="9"/>
      <c r="I293" s="9"/>
      <c r="J293" s="9"/>
      <c r="K293" s="9"/>
      <c r="L293" s="9"/>
    </row>
    <row r="294" spans="2:12" ht="25" customHeight="1">
      <c r="B294" s="9"/>
      <c r="C294" s="9"/>
      <c r="D294" s="9"/>
      <c r="E294" s="9"/>
      <c r="F294" s="9"/>
      <c r="H294" s="9"/>
      <c r="I294" s="9"/>
      <c r="J294" s="9"/>
      <c r="K294" s="9"/>
      <c r="L294" s="9"/>
    </row>
    <row r="295" spans="2:12" ht="25" customHeight="1">
      <c r="B295" s="9"/>
      <c r="C295" s="9"/>
      <c r="D295" s="9"/>
      <c r="E295" s="9"/>
      <c r="F295" s="9"/>
      <c r="H295" s="9"/>
      <c r="I295" s="9"/>
      <c r="J295" s="9"/>
      <c r="K295" s="9"/>
      <c r="L295" s="9"/>
    </row>
    <row r="296" spans="2:12" ht="25" customHeight="1">
      <c r="B296" s="9"/>
      <c r="C296" s="9"/>
      <c r="D296" s="9"/>
      <c r="E296" s="9"/>
      <c r="F296" s="9"/>
      <c r="H296" s="9"/>
      <c r="I296" s="9"/>
      <c r="J296" s="9"/>
      <c r="K296" s="9"/>
      <c r="L296" s="9"/>
    </row>
    <row r="297" spans="2:12" ht="25" customHeight="1">
      <c r="B297" s="9"/>
      <c r="C297" s="9"/>
      <c r="D297" s="9"/>
      <c r="E297" s="9"/>
      <c r="F297" s="9"/>
      <c r="H297" s="9"/>
      <c r="I297" s="9"/>
      <c r="J297" s="9"/>
      <c r="K297" s="9"/>
      <c r="L297" s="9"/>
    </row>
    <row r="298" spans="2:12" ht="25" customHeight="1">
      <c r="B298" s="9"/>
      <c r="C298" s="9"/>
      <c r="D298" s="9"/>
      <c r="E298" s="9"/>
      <c r="F298" s="9"/>
      <c r="H298" s="9"/>
      <c r="I298" s="9"/>
      <c r="J298" s="9"/>
      <c r="K298" s="9"/>
      <c r="L298" s="9"/>
    </row>
    <row r="299" spans="2:12" ht="25" customHeight="1">
      <c r="B299" s="9"/>
      <c r="C299" s="9"/>
      <c r="D299" s="9"/>
      <c r="E299" s="9"/>
      <c r="F299" s="9"/>
      <c r="H299" s="9"/>
      <c r="I299" s="9"/>
      <c r="J299" s="9"/>
      <c r="K299" s="9"/>
      <c r="L299" s="9"/>
    </row>
    <row r="300" spans="2:12" ht="25" customHeight="1">
      <c r="B300" s="9"/>
      <c r="C300" s="9"/>
      <c r="D300" s="9"/>
      <c r="E300" s="9"/>
      <c r="F300" s="9"/>
      <c r="H300" s="9"/>
      <c r="I300" s="9"/>
      <c r="J300" s="9"/>
      <c r="K300" s="9"/>
      <c r="L300" s="9"/>
    </row>
    <row r="301" spans="2:12" ht="25" customHeight="1">
      <c r="B301" s="9"/>
      <c r="C301" s="9"/>
      <c r="D301" s="9"/>
      <c r="E301" s="9"/>
      <c r="F301" s="9"/>
      <c r="H301" s="9"/>
      <c r="I301" s="9"/>
      <c r="J301" s="9"/>
      <c r="K301" s="9"/>
      <c r="L301" s="9"/>
    </row>
    <row r="302" spans="2:12" ht="25" customHeight="1">
      <c r="B302" s="9"/>
      <c r="C302" s="9"/>
      <c r="D302" s="9"/>
      <c r="E302" s="9"/>
      <c r="F302" s="9"/>
      <c r="H302" s="9"/>
      <c r="I302" s="9"/>
      <c r="J302" s="9"/>
      <c r="K302" s="9"/>
      <c r="L302" s="9"/>
    </row>
    <row r="303" spans="2:12" ht="25" customHeight="1">
      <c r="B303" s="9"/>
      <c r="C303" s="9"/>
      <c r="D303" s="9"/>
      <c r="E303" s="9"/>
      <c r="F303" s="9"/>
      <c r="H303" s="9"/>
      <c r="I303" s="9"/>
      <c r="J303" s="9"/>
      <c r="K303" s="9"/>
      <c r="L303" s="9"/>
    </row>
    <row r="304" spans="2:12" ht="25" customHeight="1">
      <c r="B304" s="9"/>
      <c r="C304" s="9"/>
      <c r="D304" s="9"/>
      <c r="E304" s="9"/>
      <c r="F304" s="9"/>
      <c r="H304" s="9"/>
      <c r="I304" s="9"/>
      <c r="J304" s="9"/>
      <c r="K304" s="9"/>
      <c r="L304" s="9"/>
    </row>
    <row r="305" spans="2:12" ht="25" customHeight="1">
      <c r="B305" s="9"/>
      <c r="C305" s="9"/>
      <c r="D305" s="9"/>
      <c r="E305" s="9"/>
      <c r="F305" s="9"/>
      <c r="H305" s="9"/>
      <c r="I305" s="9"/>
      <c r="J305" s="9"/>
      <c r="K305" s="9"/>
      <c r="L305" s="9"/>
    </row>
    <row r="306" spans="2:12" ht="25" customHeight="1">
      <c r="B306" s="9"/>
      <c r="C306" s="9"/>
      <c r="D306" s="9"/>
      <c r="E306" s="9"/>
      <c r="F306" s="9"/>
      <c r="H306" s="9"/>
      <c r="I306" s="9"/>
      <c r="J306" s="9"/>
      <c r="K306" s="9"/>
      <c r="L306" s="9"/>
    </row>
    <row r="307" spans="2:12" ht="25" customHeight="1">
      <c r="B307" s="9"/>
      <c r="C307" s="9"/>
      <c r="D307" s="9"/>
      <c r="E307" s="9"/>
      <c r="F307" s="9"/>
      <c r="H307" s="9"/>
      <c r="I307" s="9"/>
      <c r="J307" s="9"/>
      <c r="K307" s="9"/>
      <c r="L307" s="9"/>
    </row>
    <row r="308" spans="2:12" ht="25" customHeight="1">
      <c r="B308" s="9"/>
      <c r="C308" s="9"/>
      <c r="D308" s="9"/>
      <c r="E308" s="9"/>
      <c r="F308" s="9"/>
      <c r="H308" s="9"/>
      <c r="I308" s="9"/>
      <c r="J308" s="9"/>
      <c r="K308" s="9"/>
      <c r="L308" s="9"/>
    </row>
    <row r="309" spans="2:12" ht="25" customHeight="1">
      <c r="B309" s="9"/>
      <c r="C309" s="9"/>
      <c r="D309" s="9"/>
      <c r="E309" s="9"/>
      <c r="F309" s="9"/>
      <c r="H309" s="9"/>
      <c r="I309" s="9"/>
      <c r="J309" s="9"/>
      <c r="K309" s="9"/>
      <c r="L309" s="9"/>
    </row>
    <row r="310" spans="2:12" ht="25" customHeight="1">
      <c r="B310" s="9"/>
      <c r="C310" s="9"/>
      <c r="D310" s="9"/>
      <c r="E310" s="9"/>
      <c r="F310" s="9"/>
      <c r="H310" s="9"/>
      <c r="I310" s="9"/>
      <c r="J310" s="9"/>
      <c r="K310" s="9"/>
      <c r="L310" s="9"/>
    </row>
    <row r="311" spans="2:12" ht="25" customHeight="1">
      <c r="B311" s="9"/>
      <c r="C311" s="9"/>
      <c r="D311" s="9"/>
      <c r="E311" s="9"/>
      <c r="F311" s="9"/>
      <c r="H311" s="9"/>
      <c r="I311" s="9"/>
      <c r="J311" s="9"/>
      <c r="K311" s="9"/>
      <c r="L311" s="9"/>
    </row>
    <row r="312" spans="2:12" ht="25" customHeight="1">
      <c r="B312" s="9"/>
      <c r="C312" s="9"/>
      <c r="D312" s="9"/>
      <c r="E312" s="9"/>
      <c r="F312" s="9"/>
      <c r="H312" s="9"/>
      <c r="I312" s="9"/>
      <c r="J312" s="9"/>
      <c r="K312" s="9"/>
      <c r="L312" s="9"/>
    </row>
    <row r="313" spans="2:12" ht="25" customHeight="1">
      <c r="B313" s="9"/>
      <c r="C313" s="9"/>
      <c r="D313" s="9"/>
      <c r="E313" s="9"/>
      <c r="F313" s="9"/>
      <c r="H313" s="9"/>
      <c r="I313" s="9"/>
      <c r="J313" s="9"/>
      <c r="K313" s="9"/>
      <c r="L313" s="9"/>
    </row>
    <row r="314" spans="2:12" ht="25" customHeight="1">
      <c r="B314" s="9"/>
      <c r="C314" s="9"/>
      <c r="D314" s="9"/>
      <c r="E314" s="9"/>
      <c r="F314" s="9"/>
      <c r="H314" s="9"/>
      <c r="I314" s="9"/>
      <c r="J314" s="9"/>
      <c r="K314" s="9"/>
      <c r="L314" s="9"/>
    </row>
    <row r="315" spans="2:12" ht="25" customHeight="1">
      <c r="B315" s="9"/>
      <c r="C315" s="9"/>
      <c r="D315" s="9"/>
      <c r="E315" s="9"/>
      <c r="F315" s="9"/>
      <c r="H315" s="9"/>
      <c r="I315" s="9"/>
      <c r="J315" s="9"/>
      <c r="K315" s="9"/>
      <c r="L315" s="9"/>
    </row>
    <row r="316" spans="2:12" ht="25" customHeight="1">
      <c r="B316" s="9"/>
      <c r="C316" s="9"/>
      <c r="D316" s="9"/>
      <c r="E316" s="9"/>
      <c r="F316" s="9"/>
      <c r="H316" s="9"/>
      <c r="I316" s="9"/>
      <c r="J316" s="9"/>
      <c r="K316" s="9"/>
      <c r="L316" s="9"/>
    </row>
    <row r="317" spans="2:12" ht="25" customHeight="1">
      <c r="B317" s="9"/>
      <c r="C317" s="9"/>
      <c r="D317" s="9"/>
      <c r="E317" s="9"/>
      <c r="F317" s="9"/>
      <c r="H317" s="9"/>
      <c r="I317" s="9"/>
      <c r="J317" s="9"/>
      <c r="K317" s="9"/>
      <c r="L317" s="9"/>
    </row>
    <row r="318" spans="2:12" ht="25" customHeight="1">
      <c r="B318" s="9"/>
      <c r="C318" s="9"/>
      <c r="D318" s="9"/>
      <c r="E318" s="9"/>
      <c r="F318" s="9"/>
      <c r="H318" s="9"/>
      <c r="I318" s="9"/>
      <c r="J318" s="9"/>
      <c r="K318" s="9"/>
      <c r="L318" s="9"/>
    </row>
    <row r="319" spans="2:12" ht="25" customHeight="1">
      <c r="B319" s="9"/>
      <c r="C319" s="9"/>
      <c r="D319" s="9"/>
      <c r="E319" s="9"/>
      <c r="F319" s="9"/>
      <c r="H319" s="9"/>
      <c r="I319" s="9"/>
      <c r="J319" s="9"/>
      <c r="K319" s="9"/>
      <c r="L319" s="9"/>
    </row>
    <row r="320" spans="2:12" ht="25" customHeight="1">
      <c r="B320" s="9"/>
      <c r="C320" s="9"/>
      <c r="D320" s="9"/>
      <c r="E320" s="9"/>
      <c r="F320" s="9"/>
      <c r="H320" s="9"/>
      <c r="I320" s="9"/>
      <c r="J320" s="9"/>
      <c r="K320" s="9"/>
      <c r="L320" s="9"/>
    </row>
    <row r="321" spans="2:12" ht="25" customHeight="1">
      <c r="B321" s="9"/>
      <c r="C321" s="9"/>
      <c r="D321" s="9"/>
      <c r="E321" s="9"/>
      <c r="F321" s="9"/>
      <c r="H321" s="9"/>
      <c r="I321" s="9"/>
      <c r="J321" s="9"/>
      <c r="K321" s="9"/>
      <c r="L321" s="9"/>
    </row>
    <row r="322" spans="2:12" ht="25" customHeight="1">
      <c r="B322" s="9"/>
      <c r="C322" s="9"/>
      <c r="D322" s="9"/>
      <c r="E322" s="9"/>
      <c r="F322" s="9"/>
      <c r="H322" s="9"/>
      <c r="I322" s="9"/>
      <c r="J322" s="9"/>
      <c r="K322" s="9"/>
      <c r="L322" s="9"/>
    </row>
    <row r="323" spans="2:12" ht="25" customHeight="1">
      <c r="B323" s="9"/>
      <c r="C323" s="9"/>
      <c r="D323" s="9"/>
      <c r="E323" s="9"/>
      <c r="F323" s="9"/>
      <c r="H323" s="9"/>
      <c r="I323" s="9"/>
      <c r="J323" s="9"/>
      <c r="K323" s="9"/>
      <c r="L323" s="9"/>
    </row>
    <row r="324" spans="2:12" ht="25" customHeight="1">
      <c r="B324" s="9"/>
      <c r="C324" s="9"/>
      <c r="D324" s="9"/>
      <c r="E324" s="9"/>
      <c r="F324" s="9"/>
      <c r="H324" s="9"/>
      <c r="I324" s="9"/>
      <c r="J324" s="9"/>
      <c r="K324" s="9"/>
      <c r="L324" s="9"/>
    </row>
    <row r="325" spans="2:12" ht="25" customHeight="1">
      <c r="B325" s="9"/>
      <c r="C325" s="9"/>
      <c r="D325" s="9"/>
      <c r="E325" s="9"/>
      <c r="F325" s="9"/>
      <c r="H325" s="9"/>
      <c r="I325" s="9"/>
      <c r="J325" s="9"/>
      <c r="K325" s="9"/>
      <c r="L325" s="9"/>
    </row>
    <row r="326" spans="2:12" ht="25" customHeight="1">
      <c r="B326" s="9"/>
      <c r="C326" s="9"/>
      <c r="D326" s="9"/>
      <c r="E326" s="9"/>
      <c r="F326" s="9"/>
      <c r="H326" s="9"/>
      <c r="I326" s="9"/>
      <c r="J326" s="9"/>
      <c r="K326" s="9"/>
      <c r="L326" s="9"/>
    </row>
    <row r="327" spans="2:12" ht="25" customHeight="1">
      <c r="B327" s="9"/>
      <c r="C327" s="9"/>
      <c r="D327" s="9"/>
      <c r="E327" s="9"/>
      <c r="F327" s="9"/>
      <c r="H327" s="9"/>
      <c r="I327" s="9"/>
      <c r="J327" s="9"/>
      <c r="K327" s="9"/>
      <c r="L327" s="9"/>
    </row>
    <row r="328" spans="2:12" ht="25" customHeight="1">
      <c r="B328" s="9"/>
      <c r="C328" s="9"/>
      <c r="D328" s="9"/>
      <c r="E328" s="9"/>
      <c r="F328" s="9"/>
      <c r="H328" s="9"/>
      <c r="I328" s="9"/>
      <c r="J328" s="9"/>
      <c r="K328" s="9"/>
      <c r="L328" s="9"/>
    </row>
    <row r="329" spans="2:12" ht="25" customHeight="1">
      <c r="B329" s="9"/>
      <c r="C329" s="9"/>
      <c r="D329" s="9"/>
      <c r="E329" s="9"/>
      <c r="F329" s="9"/>
      <c r="H329" s="9"/>
      <c r="I329" s="9"/>
      <c r="J329" s="9"/>
      <c r="K329" s="9"/>
      <c r="L329" s="9"/>
    </row>
    <row r="330" spans="2:12" ht="25" customHeight="1">
      <c r="B330" s="9"/>
      <c r="C330" s="9"/>
      <c r="D330" s="9"/>
      <c r="E330" s="9"/>
      <c r="F330" s="9"/>
      <c r="H330" s="9"/>
      <c r="I330" s="9"/>
      <c r="J330" s="9"/>
      <c r="K330" s="9"/>
      <c r="L330" s="9"/>
    </row>
    <row r="331" spans="2:12" ht="25" customHeight="1">
      <c r="B331" s="9"/>
      <c r="C331" s="9"/>
      <c r="D331" s="9"/>
      <c r="E331" s="9"/>
      <c r="F331" s="9"/>
      <c r="H331" s="9"/>
      <c r="I331" s="9"/>
      <c r="J331" s="9"/>
      <c r="K331" s="9"/>
      <c r="L331" s="9"/>
    </row>
    <row r="332" spans="2:12" ht="25" customHeight="1">
      <c r="B332" s="9"/>
      <c r="C332" s="9"/>
      <c r="D332" s="9"/>
      <c r="E332" s="9"/>
      <c r="F332" s="9"/>
      <c r="H332" s="9"/>
      <c r="I332" s="9"/>
      <c r="J332" s="9"/>
      <c r="K332" s="9"/>
      <c r="L332" s="9"/>
    </row>
    <row r="333" spans="2:12" ht="25" customHeight="1">
      <c r="B333" s="9"/>
      <c r="C333" s="9"/>
      <c r="D333" s="9"/>
      <c r="E333" s="9"/>
      <c r="F333" s="9"/>
      <c r="H333" s="9"/>
      <c r="I333" s="9"/>
      <c r="J333" s="9"/>
      <c r="K333" s="9"/>
      <c r="L333" s="9"/>
    </row>
    <row r="334" spans="2:12" ht="25" customHeight="1">
      <c r="B334" s="9"/>
      <c r="C334" s="9"/>
      <c r="D334" s="9"/>
      <c r="E334" s="9"/>
      <c r="F334" s="9"/>
      <c r="H334" s="9"/>
      <c r="I334" s="9"/>
      <c r="J334" s="9"/>
      <c r="K334" s="9"/>
      <c r="L334" s="9"/>
    </row>
    <row r="335" spans="2:12" ht="25" customHeight="1">
      <c r="B335" s="9"/>
      <c r="C335" s="9"/>
      <c r="D335" s="9"/>
      <c r="E335" s="9"/>
      <c r="F335" s="9"/>
      <c r="H335" s="9"/>
      <c r="I335" s="9"/>
      <c r="J335" s="9"/>
      <c r="K335" s="9"/>
      <c r="L335" s="9"/>
    </row>
    <row r="336" spans="2:12" ht="25" customHeight="1">
      <c r="B336" s="9"/>
      <c r="C336" s="9"/>
      <c r="D336" s="9"/>
      <c r="E336" s="9"/>
      <c r="F336" s="9"/>
      <c r="H336" s="9"/>
      <c r="I336" s="9"/>
      <c r="J336" s="9"/>
      <c r="K336" s="9"/>
      <c r="L336" s="9"/>
    </row>
    <row r="337" spans="2:12" ht="25" customHeight="1">
      <c r="B337" s="9"/>
      <c r="C337" s="9"/>
      <c r="D337" s="9"/>
      <c r="E337" s="9"/>
      <c r="F337" s="9"/>
      <c r="H337" s="9"/>
      <c r="I337" s="9"/>
      <c r="J337" s="9"/>
      <c r="K337" s="9"/>
      <c r="L337" s="9"/>
    </row>
    <row r="338" spans="2:12" ht="25" customHeight="1">
      <c r="B338" s="9"/>
      <c r="C338" s="9"/>
      <c r="D338" s="9"/>
      <c r="E338" s="9"/>
      <c r="F338" s="9"/>
      <c r="H338" s="9"/>
      <c r="I338" s="9"/>
      <c r="J338" s="9"/>
      <c r="K338" s="9"/>
      <c r="L338" s="9"/>
    </row>
    <row r="339" spans="2:12" ht="25" customHeight="1">
      <c r="B339" s="9"/>
      <c r="C339" s="9"/>
      <c r="D339" s="9"/>
      <c r="E339" s="9"/>
      <c r="F339" s="9"/>
      <c r="H339" s="9"/>
      <c r="I339" s="9"/>
      <c r="J339" s="9"/>
      <c r="K339" s="9"/>
      <c r="L339" s="9"/>
    </row>
    <row r="340" spans="2:12" ht="25" customHeight="1">
      <c r="B340" s="9"/>
      <c r="C340" s="9"/>
      <c r="D340" s="9"/>
      <c r="E340" s="9"/>
      <c r="F340" s="9"/>
      <c r="H340" s="9"/>
      <c r="I340" s="9"/>
      <c r="J340" s="9"/>
      <c r="K340" s="9"/>
      <c r="L340" s="9"/>
    </row>
    <row r="341" spans="2:12" ht="25" customHeight="1">
      <c r="B341" s="9"/>
      <c r="C341" s="9"/>
      <c r="D341" s="9"/>
      <c r="E341" s="9"/>
      <c r="F341" s="9"/>
      <c r="H341" s="9"/>
      <c r="I341" s="9"/>
      <c r="J341" s="9"/>
      <c r="K341" s="9"/>
      <c r="L341" s="9"/>
    </row>
    <row r="342" spans="2:12" ht="25" customHeight="1">
      <c r="B342" s="9"/>
      <c r="C342" s="9"/>
      <c r="D342" s="9"/>
      <c r="E342" s="9"/>
      <c r="F342" s="9"/>
      <c r="H342" s="9"/>
      <c r="I342" s="9"/>
      <c r="J342" s="9"/>
      <c r="K342" s="9"/>
      <c r="L342" s="9"/>
    </row>
    <row r="343" spans="2:12" ht="25" customHeight="1">
      <c r="B343" s="9"/>
      <c r="C343" s="9"/>
      <c r="D343" s="9"/>
      <c r="E343" s="9"/>
      <c r="F343" s="9"/>
      <c r="H343" s="9"/>
      <c r="I343" s="9"/>
      <c r="J343" s="9"/>
      <c r="K343" s="9"/>
      <c r="L343" s="9"/>
    </row>
    <row r="344" spans="2:12" ht="25" customHeight="1">
      <c r="B344" s="9"/>
      <c r="C344" s="9"/>
      <c r="D344" s="9"/>
      <c r="E344" s="9"/>
      <c r="F344" s="9"/>
      <c r="H344" s="9"/>
      <c r="I344" s="9"/>
      <c r="J344" s="9"/>
      <c r="K344" s="9"/>
      <c r="L344" s="9"/>
    </row>
    <row r="345" spans="2:12" ht="25" customHeight="1">
      <c r="B345" s="9"/>
      <c r="C345" s="9"/>
      <c r="D345" s="9"/>
      <c r="E345" s="9"/>
      <c r="F345" s="9"/>
      <c r="H345" s="9"/>
      <c r="I345" s="9"/>
      <c r="J345" s="9"/>
      <c r="K345" s="9"/>
      <c r="L345" s="9"/>
    </row>
    <row r="346" spans="2:12" ht="25" customHeight="1">
      <c r="B346" s="9"/>
      <c r="C346" s="9"/>
      <c r="D346" s="9"/>
      <c r="E346" s="9"/>
      <c r="F346" s="9"/>
      <c r="H346" s="9"/>
      <c r="I346" s="9"/>
      <c r="J346" s="9"/>
      <c r="K346" s="9"/>
      <c r="L346" s="9"/>
    </row>
    <row r="347" spans="2:12" ht="25" customHeight="1">
      <c r="B347" s="9"/>
      <c r="C347" s="9"/>
      <c r="D347" s="9"/>
      <c r="E347" s="9"/>
      <c r="F347" s="9"/>
      <c r="H347" s="9"/>
      <c r="I347" s="9"/>
      <c r="J347" s="9"/>
      <c r="K347" s="9"/>
      <c r="L347" s="9"/>
    </row>
    <row r="348" spans="2:12" ht="25" customHeight="1">
      <c r="B348" s="9"/>
      <c r="C348" s="9"/>
      <c r="D348" s="9"/>
      <c r="E348" s="9"/>
      <c r="F348" s="9"/>
      <c r="H348" s="9"/>
      <c r="I348" s="9"/>
      <c r="J348" s="9"/>
      <c r="K348" s="9"/>
      <c r="L348" s="9"/>
    </row>
    <row r="349" spans="2:12" ht="25" customHeight="1">
      <c r="B349" s="9"/>
      <c r="C349" s="9"/>
      <c r="D349" s="9"/>
      <c r="E349" s="9"/>
      <c r="F349" s="9"/>
      <c r="H349" s="9"/>
      <c r="I349" s="9"/>
      <c r="J349" s="9"/>
      <c r="K349" s="9"/>
      <c r="L349" s="9"/>
    </row>
    <row r="350" spans="2:12" ht="25" customHeight="1">
      <c r="B350" s="9"/>
      <c r="C350" s="9"/>
      <c r="D350" s="9"/>
      <c r="E350" s="9"/>
      <c r="F350" s="9"/>
      <c r="H350" s="9"/>
      <c r="I350" s="9"/>
      <c r="J350" s="9"/>
      <c r="K350" s="9"/>
      <c r="L350" s="9"/>
    </row>
    <row r="351" spans="2:12" ht="25" customHeight="1">
      <c r="B351" s="9"/>
      <c r="C351" s="9"/>
      <c r="D351" s="9"/>
      <c r="E351" s="9"/>
      <c r="F351" s="9"/>
      <c r="H351" s="9"/>
      <c r="I351" s="9"/>
      <c r="J351" s="9"/>
      <c r="K351" s="9"/>
      <c r="L351" s="9"/>
    </row>
    <row r="352" spans="2:12" ht="25" customHeight="1">
      <c r="B352" s="9"/>
      <c r="C352" s="9"/>
      <c r="D352" s="9"/>
      <c r="E352" s="9"/>
      <c r="F352" s="9"/>
      <c r="H352" s="9"/>
      <c r="I352" s="9"/>
      <c r="J352" s="9"/>
      <c r="K352" s="9"/>
      <c r="L352" s="9"/>
    </row>
    <row r="353" spans="2:12" ht="25" customHeight="1">
      <c r="B353" s="9"/>
      <c r="C353" s="9"/>
      <c r="D353" s="9"/>
      <c r="E353" s="9"/>
      <c r="F353" s="9"/>
      <c r="H353" s="9"/>
      <c r="I353" s="9"/>
      <c r="J353" s="9"/>
      <c r="K353" s="9"/>
      <c r="L353" s="9"/>
    </row>
    <row r="354" spans="2:12" ht="25" customHeight="1">
      <c r="B354" s="9"/>
      <c r="C354" s="9"/>
      <c r="D354" s="9"/>
      <c r="E354" s="9"/>
      <c r="F354" s="9"/>
      <c r="H354" s="9"/>
      <c r="I354" s="9"/>
      <c r="J354" s="9"/>
      <c r="K354" s="9"/>
      <c r="L354" s="9"/>
    </row>
    <row r="355" spans="2:12" ht="25" customHeight="1">
      <c r="B355" s="9"/>
      <c r="C355" s="9"/>
      <c r="D355" s="9"/>
      <c r="E355" s="9"/>
      <c r="F355" s="9"/>
      <c r="H355" s="9"/>
      <c r="I355" s="9"/>
      <c r="J355" s="9"/>
      <c r="K355" s="9"/>
      <c r="L355" s="9"/>
    </row>
    <row r="356" spans="2:12" ht="25" customHeight="1">
      <c r="B356" s="9"/>
      <c r="C356" s="9"/>
      <c r="D356" s="9"/>
      <c r="E356" s="9"/>
      <c r="F356" s="9"/>
      <c r="H356" s="9"/>
      <c r="I356" s="9"/>
      <c r="J356" s="9"/>
      <c r="K356" s="9"/>
      <c r="L356" s="9"/>
    </row>
    <row r="357" spans="2:12" ht="25" customHeight="1">
      <c r="B357" s="9"/>
      <c r="C357" s="9"/>
      <c r="D357" s="9"/>
      <c r="E357" s="9"/>
      <c r="F357" s="9"/>
      <c r="H357" s="9"/>
      <c r="I357" s="9"/>
      <c r="J357" s="9"/>
      <c r="K357" s="9"/>
      <c r="L357" s="9"/>
    </row>
    <row r="358" spans="2:12" ht="25" customHeight="1">
      <c r="B358" s="9"/>
      <c r="C358" s="9"/>
      <c r="D358" s="9"/>
      <c r="E358" s="9"/>
      <c r="F358" s="9"/>
      <c r="H358" s="9"/>
      <c r="I358" s="9"/>
      <c r="J358" s="9"/>
      <c r="K358" s="9"/>
      <c r="L358" s="9"/>
    </row>
    <row r="359" spans="2:12" ht="25" customHeight="1">
      <c r="B359" s="9"/>
      <c r="C359" s="9"/>
      <c r="D359" s="9"/>
      <c r="E359" s="9"/>
      <c r="F359" s="9"/>
      <c r="H359" s="9"/>
      <c r="I359" s="9"/>
      <c r="J359" s="9"/>
      <c r="K359" s="9"/>
      <c r="L359" s="9"/>
    </row>
    <row r="360" spans="2:12" ht="25" customHeight="1">
      <c r="B360" s="9"/>
      <c r="C360" s="9"/>
      <c r="D360" s="9"/>
      <c r="E360" s="9"/>
      <c r="F360" s="9"/>
      <c r="H360" s="9"/>
      <c r="I360" s="9"/>
      <c r="J360" s="9"/>
      <c r="K360" s="9"/>
      <c r="L360" s="9"/>
    </row>
    <row r="361" spans="2:12" ht="25" customHeight="1">
      <c r="B361" s="9"/>
      <c r="C361" s="9"/>
      <c r="D361" s="9"/>
      <c r="E361" s="9"/>
      <c r="F361" s="9"/>
      <c r="H361" s="9"/>
      <c r="I361" s="9"/>
      <c r="J361" s="9"/>
      <c r="K361" s="9"/>
      <c r="L361" s="9"/>
    </row>
    <row r="362" spans="2:12" ht="25" customHeight="1">
      <c r="B362" s="9"/>
      <c r="C362" s="9"/>
      <c r="D362" s="9"/>
      <c r="E362" s="9"/>
      <c r="F362" s="9"/>
      <c r="H362" s="9"/>
      <c r="I362" s="9"/>
      <c r="J362" s="9"/>
      <c r="K362" s="9"/>
      <c r="L362" s="9"/>
    </row>
    <row r="363" spans="2:12" ht="25" customHeight="1">
      <c r="B363" s="9"/>
      <c r="C363" s="9"/>
      <c r="D363" s="9"/>
      <c r="E363" s="9"/>
      <c r="F363" s="9"/>
      <c r="H363" s="9"/>
      <c r="I363" s="9"/>
      <c r="J363" s="9"/>
      <c r="K363" s="9"/>
      <c r="L363" s="9"/>
    </row>
    <row r="364" spans="2:12" ht="25" customHeight="1">
      <c r="B364" s="9"/>
      <c r="C364" s="9"/>
      <c r="D364" s="9"/>
      <c r="E364" s="9"/>
      <c r="F364" s="9"/>
      <c r="H364" s="9"/>
      <c r="I364" s="9"/>
      <c r="J364" s="9"/>
      <c r="K364" s="9"/>
      <c r="L364" s="9"/>
    </row>
    <row r="365" spans="2:12" ht="25" customHeight="1">
      <c r="B365" s="9"/>
      <c r="C365" s="9"/>
      <c r="D365" s="9"/>
      <c r="E365" s="9"/>
      <c r="F365" s="9"/>
      <c r="H365" s="9"/>
      <c r="I365" s="9"/>
      <c r="J365" s="9"/>
      <c r="K365" s="9"/>
      <c r="L365" s="9"/>
    </row>
    <row r="366" spans="2:12" ht="25" customHeight="1">
      <c r="B366" s="9"/>
      <c r="C366" s="9"/>
      <c r="D366" s="9"/>
      <c r="E366" s="9"/>
      <c r="F366" s="9"/>
      <c r="H366" s="9"/>
      <c r="I366" s="9"/>
      <c r="J366" s="9"/>
      <c r="K366" s="9"/>
      <c r="L366" s="9"/>
    </row>
    <row r="367" spans="2:12" ht="25" customHeight="1">
      <c r="B367" s="9"/>
      <c r="C367" s="9"/>
      <c r="D367" s="9"/>
      <c r="E367" s="9"/>
      <c r="F367" s="9"/>
      <c r="H367" s="9"/>
      <c r="I367" s="9"/>
      <c r="J367" s="9"/>
      <c r="K367" s="9"/>
      <c r="L367" s="9"/>
    </row>
    <row r="368" spans="2:12" ht="25" customHeight="1">
      <c r="B368" s="9"/>
      <c r="C368" s="9"/>
      <c r="D368" s="9"/>
      <c r="E368" s="9"/>
      <c r="F368" s="9"/>
      <c r="H368" s="9"/>
      <c r="I368" s="9"/>
      <c r="J368" s="9"/>
      <c r="K368" s="9"/>
      <c r="L368" s="9"/>
    </row>
    <row r="369" spans="2:12" ht="25" customHeight="1">
      <c r="B369" s="9"/>
      <c r="C369" s="9"/>
      <c r="D369" s="9"/>
      <c r="E369" s="9"/>
      <c r="F369" s="9"/>
      <c r="H369" s="9"/>
      <c r="I369" s="9"/>
      <c r="J369" s="9"/>
      <c r="K369" s="9"/>
      <c r="L369" s="9"/>
    </row>
    <row r="370" spans="2:12" ht="25" customHeight="1">
      <c r="B370" s="9"/>
      <c r="C370" s="9"/>
      <c r="D370" s="9"/>
      <c r="E370" s="9"/>
      <c r="F370" s="9"/>
      <c r="H370" s="9"/>
      <c r="I370" s="9"/>
      <c r="J370" s="9"/>
      <c r="K370" s="9"/>
      <c r="L370" s="9"/>
    </row>
    <row r="371" spans="2:12" ht="25" customHeight="1">
      <c r="B371" s="9"/>
      <c r="C371" s="9"/>
      <c r="D371" s="9"/>
      <c r="E371" s="9"/>
      <c r="F371" s="9"/>
      <c r="H371" s="9"/>
      <c r="I371" s="9"/>
      <c r="J371" s="9"/>
      <c r="K371" s="9"/>
      <c r="L371" s="9"/>
    </row>
    <row r="372" spans="2:12" ht="25" customHeight="1">
      <c r="B372" s="9"/>
      <c r="C372" s="9"/>
      <c r="D372" s="9"/>
      <c r="E372" s="9"/>
      <c r="F372" s="9"/>
      <c r="H372" s="9"/>
      <c r="I372" s="9"/>
      <c r="J372" s="9"/>
      <c r="K372" s="9"/>
      <c r="L372" s="9"/>
    </row>
    <row r="373" spans="2:12" ht="25" customHeight="1">
      <c r="B373" s="9"/>
      <c r="C373" s="9"/>
      <c r="D373" s="9"/>
      <c r="E373" s="9"/>
      <c r="F373" s="9"/>
      <c r="H373" s="9"/>
      <c r="I373" s="9"/>
      <c r="J373" s="9"/>
      <c r="K373" s="9"/>
      <c r="L373" s="9"/>
    </row>
    <row r="374" spans="2:12" ht="25" customHeight="1">
      <c r="B374" s="9"/>
      <c r="C374" s="9"/>
      <c r="D374" s="9"/>
      <c r="E374" s="9"/>
      <c r="F374" s="9"/>
      <c r="H374" s="9"/>
      <c r="I374" s="9"/>
      <c r="J374" s="9"/>
      <c r="K374" s="9"/>
      <c r="L374" s="9"/>
    </row>
    <row r="375" spans="2:12" ht="25" customHeight="1">
      <c r="B375" s="9"/>
      <c r="C375" s="9"/>
      <c r="D375" s="9"/>
      <c r="E375" s="9"/>
      <c r="F375" s="9"/>
      <c r="H375" s="9"/>
      <c r="I375" s="9"/>
      <c r="J375" s="9"/>
      <c r="K375" s="9"/>
      <c r="L375" s="9"/>
    </row>
    <row r="376" spans="2:12" ht="25" customHeight="1">
      <c r="B376" s="9"/>
      <c r="C376" s="9"/>
      <c r="D376" s="9"/>
      <c r="E376" s="9"/>
      <c r="F376" s="9"/>
      <c r="H376" s="9"/>
      <c r="I376" s="9"/>
      <c r="J376" s="9"/>
      <c r="K376" s="9"/>
      <c r="L376" s="9"/>
    </row>
    <row r="377" spans="2:12" ht="25" customHeight="1">
      <c r="B377" s="9"/>
      <c r="C377" s="9"/>
      <c r="D377" s="9"/>
      <c r="E377" s="9"/>
      <c r="F377" s="9"/>
      <c r="H377" s="9"/>
      <c r="I377" s="9"/>
      <c r="J377" s="9"/>
      <c r="K377" s="9"/>
      <c r="L377" s="9"/>
    </row>
    <row r="378" spans="2:12" ht="25" customHeight="1">
      <c r="B378" s="9"/>
      <c r="C378" s="9"/>
      <c r="D378" s="9"/>
      <c r="E378" s="9"/>
      <c r="F378" s="9"/>
      <c r="H378" s="9"/>
      <c r="I378" s="9"/>
      <c r="J378" s="9"/>
      <c r="K378" s="9"/>
      <c r="L378" s="9"/>
    </row>
    <row r="379" spans="2:12" ht="25" customHeight="1">
      <c r="B379" s="9"/>
      <c r="C379" s="9"/>
      <c r="D379" s="9"/>
      <c r="E379" s="9"/>
      <c r="F379" s="9"/>
      <c r="H379" s="9"/>
      <c r="I379" s="9"/>
      <c r="J379" s="9"/>
      <c r="K379" s="9"/>
      <c r="L379" s="9"/>
    </row>
    <row r="380" spans="2:12" ht="25" customHeight="1">
      <c r="B380" s="9"/>
      <c r="C380" s="9"/>
      <c r="D380" s="9"/>
      <c r="E380" s="9"/>
      <c r="F380" s="9"/>
      <c r="H380" s="9"/>
      <c r="I380" s="9"/>
      <c r="J380" s="9"/>
      <c r="K380" s="9"/>
      <c r="L380" s="9"/>
    </row>
    <row r="381" spans="2:12" ht="25" customHeight="1">
      <c r="B381" s="9"/>
      <c r="C381" s="9"/>
      <c r="D381" s="9"/>
      <c r="E381" s="9"/>
      <c r="F381" s="9"/>
      <c r="H381" s="9"/>
      <c r="I381" s="9"/>
      <c r="J381" s="9"/>
      <c r="K381" s="9"/>
      <c r="L381" s="9"/>
    </row>
    <row r="382" spans="2:12" ht="25" customHeight="1">
      <c r="B382" s="9"/>
      <c r="C382" s="9"/>
      <c r="D382" s="9"/>
      <c r="E382" s="9"/>
      <c r="F382" s="9"/>
      <c r="H382" s="9"/>
      <c r="I382" s="9"/>
      <c r="J382" s="9"/>
      <c r="K382" s="9"/>
      <c r="L382" s="9"/>
    </row>
    <row r="383" spans="2:12" ht="25" customHeight="1">
      <c r="B383" s="9"/>
      <c r="C383" s="9"/>
      <c r="D383" s="9"/>
      <c r="E383" s="9"/>
      <c r="F383" s="9"/>
      <c r="H383" s="9"/>
      <c r="I383" s="9"/>
      <c r="J383" s="9"/>
      <c r="K383" s="9"/>
      <c r="L383" s="9"/>
    </row>
    <row r="384" spans="2:12" ht="25" customHeight="1">
      <c r="B384" s="9"/>
      <c r="C384" s="9"/>
      <c r="D384" s="9"/>
      <c r="E384" s="9"/>
      <c r="F384" s="9"/>
      <c r="H384" s="9"/>
      <c r="I384" s="9"/>
      <c r="J384" s="9"/>
      <c r="K384" s="9"/>
      <c r="L384" s="9"/>
    </row>
    <row r="385" spans="2:12" ht="25" customHeight="1">
      <c r="B385" s="9"/>
      <c r="C385" s="9"/>
      <c r="D385" s="9"/>
      <c r="E385" s="9"/>
      <c r="F385" s="9"/>
      <c r="H385" s="9"/>
      <c r="I385" s="9"/>
      <c r="J385" s="9"/>
      <c r="K385" s="9"/>
      <c r="L385" s="9"/>
    </row>
    <row r="386" spans="2:12" ht="25" customHeight="1">
      <c r="B386" s="9"/>
      <c r="C386" s="9"/>
      <c r="D386" s="9"/>
      <c r="E386" s="9"/>
      <c r="F386" s="9"/>
      <c r="H386" s="9"/>
      <c r="I386" s="9"/>
      <c r="J386" s="9"/>
      <c r="K386" s="9"/>
      <c r="L386" s="9"/>
    </row>
    <row r="387" spans="2:12" ht="25" customHeight="1">
      <c r="B387" s="9"/>
      <c r="C387" s="9"/>
      <c r="D387" s="9"/>
      <c r="E387" s="9"/>
      <c r="F387" s="9"/>
      <c r="H387" s="9"/>
      <c r="I387" s="9"/>
      <c r="J387" s="9"/>
      <c r="K387" s="9"/>
      <c r="L387" s="9"/>
    </row>
    <row r="388" spans="2:12" ht="25" customHeight="1">
      <c r="B388" s="9"/>
      <c r="C388" s="9"/>
      <c r="D388" s="9"/>
      <c r="E388" s="9"/>
      <c r="F388" s="9"/>
      <c r="H388" s="9"/>
      <c r="I388" s="9"/>
      <c r="J388" s="9"/>
      <c r="K388" s="9"/>
      <c r="L388" s="9"/>
    </row>
    <row r="389" spans="2:12" ht="25" customHeight="1">
      <c r="B389" s="9"/>
      <c r="C389" s="9"/>
      <c r="D389" s="9"/>
      <c r="E389" s="9"/>
      <c r="F389" s="9"/>
      <c r="H389" s="9"/>
      <c r="I389" s="9"/>
      <c r="J389" s="9"/>
      <c r="K389" s="9"/>
      <c r="L389" s="9"/>
    </row>
    <row r="390" spans="2:12" ht="25" customHeight="1">
      <c r="B390" s="9"/>
      <c r="C390" s="9"/>
      <c r="D390" s="9"/>
      <c r="E390" s="9"/>
      <c r="F390" s="9"/>
      <c r="H390" s="9"/>
      <c r="I390" s="9"/>
      <c r="J390" s="9"/>
      <c r="K390" s="9"/>
      <c r="L390" s="9"/>
    </row>
    <row r="391" spans="2:12" ht="25" customHeight="1">
      <c r="B391" s="9"/>
      <c r="C391" s="9"/>
      <c r="D391" s="9"/>
      <c r="E391" s="9"/>
      <c r="F391" s="9"/>
      <c r="H391" s="9"/>
      <c r="I391" s="9"/>
      <c r="J391" s="9"/>
      <c r="K391" s="9"/>
      <c r="L391" s="9"/>
    </row>
    <row r="392" spans="2:12" ht="25" customHeight="1">
      <c r="B392" s="9"/>
      <c r="C392" s="9"/>
      <c r="D392" s="9"/>
      <c r="E392" s="9"/>
      <c r="F392" s="9"/>
      <c r="H392" s="9"/>
      <c r="I392" s="9"/>
      <c r="J392" s="9"/>
      <c r="K392" s="9"/>
      <c r="L392" s="9"/>
    </row>
    <row r="393" spans="2:12" ht="25" customHeight="1">
      <c r="B393" s="9"/>
      <c r="C393" s="9"/>
      <c r="D393" s="9"/>
      <c r="E393" s="9"/>
      <c r="F393" s="9"/>
      <c r="H393" s="9"/>
      <c r="I393" s="9"/>
      <c r="J393" s="9"/>
      <c r="K393" s="9"/>
      <c r="L393" s="9"/>
    </row>
    <row r="394" spans="2:12" ht="25" customHeight="1">
      <c r="B394" s="9"/>
      <c r="C394" s="9"/>
      <c r="D394" s="9"/>
      <c r="E394" s="9"/>
      <c r="F394" s="9"/>
      <c r="H394" s="9"/>
      <c r="I394" s="9"/>
      <c r="J394" s="9"/>
      <c r="K394" s="9"/>
      <c r="L394" s="9"/>
    </row>
    <row r="395" spans="2:12" ht="25" customHeight="1">
      <c r="B395" s="9"/>
      <c r="C395" s="9"/>
      <c r="D395" s="9"/>
      <c r="E395" s="9"/>
      <c r="F395" s="9"/>
      <c r="H395" s="9"/>
      <c r="I395" s="9"/>
      <c r="J395" s="9"/>
      <c r="K395" s="9"/>
      <c r="L395" s="9"/>
    </row>
    <row r="396" spans="2:12" ht="25" customHeight="1">
      <c r="B396" s="9"/>
      <c r="C396" s="9"/>
      <c r="D396" s="9"/>
      <c r="E396" s="9"/>
      <c r="F396" s="9"/>
      <c r="H396" s="9"/>
      <c r="I396" s="9"/>
      <c r="J396" s="9"/>
      <c r="K396" s="9"/>
      <c r="L396" s="9"/>
    </row>
    <row r="397" spans="2:12" ht="25" customHeight="1">
      <c r="B397" s="9"/>
      <c r="C397" s="9"/>
      <c r="D397" s="9"/>
      <c r="E397" s="9"/>
      <c r="F397" s="9"/>
      <c r="H397" s="9"/>
      <c r="I397" s="9"/>
      <c r="J397" s="9"/>
      <c r="K397" s="9"/>
      <c r="L397" s="9"/>
    </row>
    <row r="398" spans="2:12" ht="25" customHeight="1">
      <c r="B398" s="9"/>
      <c r="C398" s="9"/>
      <c r="D398" s="9"/>
      <c r="E398" s="9"/>
      <c r="F398" s="9"/>
      <c r="H398" s="9"/>
      <c r="I398" s="9"/>
      <c r="J398" s="9"/>
      <c r="K398" s="9"/>
      <c r="L398" s="9"/>
    </row>
    <row r="399" spans="2:12" ht="25" customHeight="1">
      <c r="B399" s="9"/>
      <c r="C399" s="9"/>
      <c r="D399" s="9"/>
      <c r="E399" s="9"/>
      <c r="F399" s="9"/>
      <c r="H399" s="9"/>
      <c r="I399" s="9"/>
      <c r="J399" s="9"/>
      <c r="K399" s="9"/>
      <c r="L399" s="9"/>
    </row>
    <row r="400" spans="2:12" ht="25" customHeight="1">
      <c r="B400" s="9"/>
      <c r="C400" s="9"/>
      <c r="D400" s="9"/>
      <c r="E400" s="9"/>
      <c r="F400" s="9"/>
      <c r="H400" s="9"/>
      <c r="I400" s="9"/>
      <c r="J400" s="9"/>
      <c r="K400" s="9"/>
      <c r="L400" s="9"/>
    </row>
    <row r="401" spans="2:12" ht="25" customHeight="1">
      <c r="B401" s="9"/>
      <c r="C401" s="9"/>
      <c r="D401" s="9"/>
      <c r="E401" s="9"/>
      <c r="F401" s="9"/>
      <c r="H401" s="9"/>
      <c r="I401" s="9"/>
      <c r="J401" s="9"/>
      <c r="K401" s="9"/>
      <c r="L401" s="9"/>
    </row>
    <row r="402" spans="2:12" ht="25" customHeight="1">
      <c r="B402" s="9"/>
      <c r="C402" s="9"/>
      <c r="D402" s="9"/>
      <c r="E402" s="9"/>
      <c r="F402" s="9"/>
      <c r="H402" s="9"/>
      <c r="I402" s="9"/>
      <c r="J402" s="9"/>
      <c r="K402" s="9"/>
      <c r="L402" s="9"/>
    </row>
    <row r="403" spans="2:12" ht="25" customHeight="1">
      <c r="B403" s="9"/>
      <c r="C403" s="9"/>
      <c r="D403" s="9"/>
      <c r="E403" s="9"/>
      <c r="F403" s="9"/>
      <c r="H403" s="9"/>
      <c r="I403" s="9"/>
      <c r="J403" s="9"/>
      <c r="K403" s="9"/>
      <c r="L403" s="9"/>
    </row>
    <row r="404" spans="2:12" ht="25" customHeight="1">
      <c r="B404" s="9"/>
      <c r="C404" s="9"/>
      <c r="D404" s="9"/>
      <c r="E404" s="9"/>
      <c r="F404" s="9"/>
      <c r="H404" s="9"/>
      <c r="I404" s="9"/>
      <c r="J404" s="9"/>
      <c r="K404" s="9"/>
      <c r="L404" s="9"/>
    </row>
    <row r="405" spans="2:12" ht="25" customHeight="1">
      <c r="B405" s="9"/>
      <c r="C405" s="9"/>
      <c r="D405" s="9"/>
      <c r="E405" s="9"/>
      <c r="F405" s="9"/>
      <c r="H405" s="9"/>
      <c r="I405" s="9"/>
      <c r="J405" s="9"/>
      <c r="K405" s="9"/>
      <c r="L405" s="9"/>
    </row>
    <row r="406" spans="2:12" ht="25" customHeight="1">
      <c r="B406" s="9"/>
      <c r="C406" s="9"/>
      <c r="D406" s="9"/>
      <c r="E406" s="9"/>
      <c r="F406" s="9"/>
      <c r="H406" s="9"/>
      <c r="I406" s="9"/>
      <c r="J406" s="9"/>
      <c r="K406" s="9"/>
      <c r="L406" s="9"/>
    </row>
    <row r="407" spans="2:12" ht="25" customHeight="1">
      <c r="B407" s="9"/>
      <c r="C407" s="9"/>
      <c r="D407" s="9"/>
      <c r="E407" s="9"/>
      <c r="F407" s="9"/>
      <c r="H407" s="9"/>
      <c r="I407" s="9"/>
      <c r="J407" s="9"/>
      <c r="K407" s="9"/>
      <c r="L407" s="9"/>
    </row>
    <row r="408" spans="2:12" ht="25" customHeight="1">
      <c r="B408" s="9"/>
      <c r="C408" s="9"/>
      <c r="D408" s="9"/>
      <c r="E408" s="9"/>
      <c r="F408" s="9"/>
      <c r="H408" s="9"/>
      <c r="I408" s="9"/>
      <c r="J408" s="9"/>
      <c r="K408" s="9"/>
      <c r="L408" s="9"/>
    </row>
    <row r="409" spans="2:12" ht="25" customHeight="1">
      <c r="B409" s="9"/>
      <c r="C409" s="9"/>
      <c r="D409" s="9"/>
      <c r="E409" s="9"/>
      <c r="F409" s="9"/>
      <c r="H409" s="9"/>
      <c r="I409" s="9"/>
      <c r="J409" s="9"/>
      <c r="K409" s="9"/>
      <c r="L409" s="9"/>
    </row>
    <row r="410" spans="2:12" ht="25" customHeight="1">
      <c r="B410" s="9"/>
      <c r="C410" s="9"/>
      <c r="D410" s="9"/>
      <c r="E410" s="9"/>
      <c r="F410" s="9"/>
      <c r="H410" s="9"/>
      <c r="I410" s="9"/>
      <c r="J410" s="9"/>
      <c r="K410" s="9"/>
      <c r="L410" s="9"/>
    </row>
    <row r="411" spans="2:12" ht="25" customHeight="1">
      <c r="B411" s="9"/>
      <c r="C411" s="9"/>
      <c r="D411" s="9"/>
      <c r="E411" s="9"/>
      <c r="F411" s="9"/>
      <c r="H411" s="9"/>
      <c r="I411" s="9"/>
      <c r="J411" s="9"/>
      <c r="K411" s="9"/>
      <c r="L411" s="9"/>
    </row>
    <row r="412" spans="2:12" ht="25" customHeight="1">
      <c r="B412" s="9"/>
      <c r="C412" s="9"/>
      <c r="D412" s="9"/>
      <c r="E412" s="9"/>
      <c r="F412" s="9"/>
      <c r="H412" s="9"/>
      <c r="I412" s="9"/>
      <c r="J412" s="9"/>
      <c r="K412" s="9"/>
      <c r="L412" s="9"/>
    </row>
    <row r="413" spans="2:12" ht="25" customHeight="1">
      <c r="B413" s="9"/>
      <c r="C413" s="9"/>
      <c r="D413" s="9"/>
      <c r="E413" s="9"/>
      <c r="F413" s="9"/>
      <c r="H413" s="9"/>
      <c r="I413" s="9"/>
      <c r="J413" s="9"/>
      <c r="K413" s="9"/>
      <c r="L413" s="9"/>
    </row>
    <row r="414" spans="2:12" ht="25" customHeight="1">
      <c r="B414" s="9"/>
      <c r="C414" s="9"/>
      <c r="D414" s="9"/>
      <c r="E414" s="9"/>
      <c r="F414" s="9"/>
      <c r="H414" s="9"/>
      <c r="I414" s="9"/>
      <c r="J414" s="9"/>
      <c r="K414" s="9"/>
      <c r="L414" s="9"/>
    </row>
    <row r="415" spans="2:12" ht="25" customHeight="1">
      <c r="B415" s="9"/>
      <c r="C415" s="9"/>
      <c r="D415" s="9"/>
      <c r="E415" s="9"/>
      <c r="F415" s="9"/>
      <c r="H415" s="9"/>
      <c r="I415" s="9"/>
      <c r="J415" s="9"/>
      <c r="K415" s="9"/>
      <c r="L415" s="9"/>
    </row>
    <row r="416" spans="2:12" ht="25" customHeight="1">
      <c r="B416" s="9"/>
      <c r="C416" s="9"/>
      <c r="D416" s="9"/>
      <c r="E416" s="9"/>
      <c r="F416" s="9"/>
      <c r="H416" s="9"/>
      <c r="I416" s="9"/>
      <c r="J416" s="9"/>
      <c r="K416" s="9"/>
      <c r="L416" s="9"/>
    </row>
    <row r="417" spans="2:12" ht="25" customHeight="1">
      <c r="B417" s="9"/>
      <c r="C417" s="9"/>
      <c r="D417" s="9"/>
      <c r="E417" s="9"/>
      <c r="F417" s="9"/>
      <c r="H417" s="9"/>
      <c r="I417" s="9"/>
      <c r="J417" s="9"/>
      <c r="K417" s="9"/>
      <c r="L417" s="9"/>
    </row>
    <row r="418" spans="2:12" ht="25" customHeight="1">
      <c r="B418" s="9"/>
      <c r="C418" s="9"/>
      <c r="D418" s="9"/>
      <c r="E418" s="9"/>
      <c r="F418" s="9"/>
      <c r="H418" s="9"/>
      <c r="I418" s="9"/>
      <c r="J418" s="9"/>
      <c r="K418" s="9"/>
      <c r="L418" s="9"/>
    </row>
    <row r="419" spans="2:12" ht="25" customHeight="1">
      <c r="B419" s="9"/>
      <c r="C419" s="9"/>
      <c r="D419" s="9"/>
      <c r="E419" s="9"/>
      <c r="F419" s="9"/>
      <c r="H419" s="9"/>
      <c r="I419" s="9"/>
      <c r="J419" s="9"/>
      <c r="K419" s="9"/>
      <c r="L419" s="9"/>
    </row>
    <row r="420" spans="2:12" ht="25" customHeight="1">
      <c r="B420" s="9"/>
      <c r="C420" s="9"/>
      <c r="D420" s="9"/>
      <c r="E420" s="9"/>
      <c r="F420" s="9"/>
      <c r="H420" s="9"/>
      <c r="I420" s="9"/>
      <c r="J420" s="9"/>
      <c r="K420" s="9"/>
      <c r="L420" s="9"/>
    </row>
    <row r="421" spans="2:12" ht="25" customHeight="1">
      <c r="B421" s="9"/>
      <c r="C421" s="9"/>
      <c r="D421" s="9"/>
      <c r="E421" s="9"/>
      <c r="F421" s="9"/>
      <c r="H421" s="9"/>
      <c r="I421" s="9"/>
      <c r="J421" s="9"/>
      <c r="K421" s="9"/>
      <c r="L421" s="9"/>
    </row>
    <row r="422" spans="2:12" ht="25" customHeight="1">
      <c r="B422" s="9"/>
      <c r="C422" s="9"/>
      <c r="D422" s="9"/>
      <c r="E422" s="9"/>
      <c r="F422" s="9"/>
      <c r="H422" s="9"/>
      <c r="I422" s="9"/>
      <c r="J422" s="9"/>
      <c r="K422" s="9"/>
      <c r="L422" s="9"/>
    </row>
    <row r="423" spans="2:12" ht="25" customHeight="1">
      <c r="B423" s="9"/>
      <c r="C423" s="9"/>
      <c r="D423" s="9"/>
      <c r="E423" s="9"/>
      <c r="F423" s="9"/>
      <c r="H423" s="9"/>
      <c r="I423" s="9"/>
      <c r="J423" s="9"/>
      <c r="K423" s="9"/>
      <c r="L423" s="9"/>
    </row>
    <row r="424" spans="2:12" ht="25" customHeight="1">
      <c r="B424" s="9"/>
      <c r="C424" s="9"/>
      <c r="D424" s="9"/>
      <c r="E424" s="9"/>
      <c r="F424" s="9"/>
      <c r="H424" s="9"/>
      <c r="I424" s="9"/>
      <c r="J424" s="9"/>
      <c r="K424" s="9"/>
      <c r="L424" s="9"/>
    </row>
    <row r="425" spans="2:12" ht="25" customHeight="1">
      <c r="B425" s="9"/>
      <c r="C425" s="9"/>
      <c r="D425" s="9"/>
      <c r="E425" s="9"/>
      <c r="F425" s="9"/>
      <c r="H425" s="9"/>
      <c r="I425" s="9"/>
      <c r="J425" s="9"/>
      <c r="K425" s="9"/>
      <c r="L425" s="9"/>
    </row>
    <row r="426" spans="2:12" ht="25" customHeight="1">
      <c r="B426" s="9"/>
      <c r="C426" s="9"/>
      <c r="D426" s="9"/>
      <c r="E426" s="9"/>
      <c r="F426" s="9"/>
      <c r="H426" s="9"/>
      <c r="I426" s="9"/>
      <c r="J426" s="9"/>
      <c r="K426" s="9"/>
      <c r="L426" s="9"/>
    </row>
    <row r="427" spans="2:12" ht="25" customHeight="1">
      <c r="B427" s="9"/>
      <c r="C427" s="9"/>
      <c r="D427" s="9"/>
      <c r="E427" s="9"/>
      <c r="F427" s="9"/>
      <c r="H427" s="9"/>
      <c r="I427" s="9"/>
      <c r="J427" s="9"/>
      <c r="K427" s="9"/>
      <c r="L427" s="9"/>
    </row>
    <row r="428" spans="2:12" ht="25" customHeight="1">
      <c r="B428" s="9"/>
      <c r="C428" s="9"/>
      <c r="D428" s="9"/>
      <c r="E428" s="9"/>
      <c r="F428" s="9"/>
      <c r="H428" s="9"/>
      <c r="I428" s="9"/>
      <c r="J428" s="9"/>
      <c r="K428" s="9"/>
      <c r="L428" s="9"/>
    </row>
    <row r="429" spans="2:12" ht="25" customHeight="1">
      <c r="B429" s="9"/>
      <c r="C429" s="9"/>
      <c r="D429" s="9"/>
      <c r="E429" s="9"/>
      <c r="F429" s="9"/>
      <c r="H429" s="9"/>
      <c r="I429" s="9"/>
      <c r="J429" s="9"/>
      <c r="K429" s="9"/>
      <c r="L429" s="9"/>
    </row>
    <row r="430" spans="2:12" ht="25" customHeight="1">
      <c r="B430" s="9"/>
      <c r="C430" s="9"/>
      <c r="D430" s="9"/>
      <c r="E430" s="9"/>
      <c r="F430" s="9"/>
      <c r="H430" s="9"/>
      <c r="I430" s="9"/>
      <c r="J430" s="9"/>
      <c r="K430" s="9"/>
      <c r="L430" s="9"/>
    </row>
    <row r="431" spans="2:12" ht="25" customHeight="1">
      <c r="B431" s="9"/>
      <c r="C431" s="9"/>
      <c r="D431" s="9"/>
      <c r="E431" s="9"/>
      <c r="F431" s="9"/>
      <c r="H431" s="9"/>
      <c r="I431" s="9"/>
      <c r="J431" s="9"/>
      <c r="K431" s="9"/>
      <c r="L431" s="9"/>
    </row>
    <row r="432" spans="2:12" ht="25" customHeight="1">
      <c r="B432" s="9"/>
      <c r="C432" s="9"/>
      <c r="D432" s="9"/>
      <c r="E432" s="9"/>
      <c r="F432" s="9"/>
      <c r="H432" s="9"/>
      <c r="I432" s="9"/>
      <c r="J432" s="9"/>
      <c r="K432" s="9"/>
      <c r="L432" s="9"/>
    </row>
    <row r="433" spans="2:12" ht="25" customHeight="1">
      <c r="B433" s="9"/>
      <c r="C433" s="9"/>
      <c r="D433" s="9"/>
      <c r="E433" s="9"/>
      <c r="F433" s="9"/>
      <c r="H433" s="9"/>
      <c r="I433" s="9"/>
      <c r="J433" s="9"/>
      <c r="K433" s="9"/>
      <c r="L433" s="9"/>
    </row>
    <row r="434" spans="2:12" ht="25" customHeight="1">
      <c r="B434" s="9"/>
      <c r="C434" s="9"/>
      <c r="D434" s="9"/>
      <c r="E434" s="9"/>
      <c r="F434" s="9"/>
      <c r="H434" s="9"/>
      <c r="I434" s="9"/>
      <c r="J434" s="9"/>
      <c r="K434" s="9"/>
      <c r="L434" s="9"/>
    </row>
    <row r="435" spans="2:12" ht="25" customHeight="1">
      <c r="B435" s="9"/>
      <c r="C435" s="9"/>
      <c r="D435" s="9"/>
      <c r="E435" s="9"/>
      <c r="F435" s="9"/>
      <c r="H435" s="9"/>
      <c r="I435" s="9"/>
      <c r="J435" s="9"/>
      <c r="K435" s="9"/>
      <c r="L435" s="9"/>
    </row>
    <row r="436" spans="2:12" ht="25" customHeight="1">
      <c r="B436" s="9"/>
      <c r="C436" s="9"/>
      <c r="D436" s="9"/>
      <c r="E436" s="9"/>
      <c r="F436" s="9"/>
      <c r="H436" s="9"/>
      <c r="I436" s="9"/>
      <c r="J436" s="9"/>
      <c r="K436" s="9"/>
      <c r="L436" s="9"/>
    </row>
    <row r="437" spans="2:12" ht="25" customHeight="1">
      <c r="B437" s="9"/>
      <c r="C437" s="9"/>
      <c r="D437" s="9"/>
      <c r="E437" s="9"/>
      <c r="F437" s="9"/>
      <c r="H437" s="9"/>
      <c r="I437" s="9"/>
      <c r="J437" s="9"/>
      <c r="K437" s="9"/>
      <c r="L437" s="9"/>
    </row>
    <row r="438" spans="2:12" ht="25" customHeight="1">
      <c r="B438" s="9"/>
      <c r="C438" s="9"/>
      <c r="D438" s="9"/>
      <c r="E438" s="9"/>
      <c r="F438" s="9"/>
      <c r="H438" s="9"/>
      <c r="I438" s="9"/>
      <c r="J438" s="9"/>
      <c r="K438" s="9"/>
      <c r="L438" s="9"/>
    </row>
    <row r="439" spans="2:12" ht="25" customHeight="1">
      <c r="B439" s="9"/>
      <c r="C439" s="9"/>
      <c r="D439" s="9"/>
      <c r="E439" s="9"/>
      <c r="F439" s="9"/>
      <c r="H439" s="9"/>
      <c r="I439" s="9"/>
      <c r="J439" s="9"/>
      <c r="K439" s="9"/>
      <c r="L439" s="9"/>
    </row>
    <row r="440" spans="2:12" ht="25" customHeight="1">
      <c r="B440" s="9"/>
      <c r="C440" s="9"/>
      <c r="D440" s="9"/>
      <c r="E440" s="9"/>
      <c r="F440" s="9"/>
      <c r="H440" s="9"/>
      <c r="I440" s="9"/>
      <c r="J440" s="9"/>
      <c r="K440" s="9"/>
      <c r="L440" s="9"/>
    </row>
    <row r="441" spans="2:12" ht="25" customHeight="1">
      <c r="B441" s="9"/>
      <c r="C441" s="9"/>
      <c r="D441" s="9"/>
      <c r="E441" s="9"/>
      <c r="F441" s="9"/>
      <c r="H441" s="9"/>
      <c r="I441" s="9"/>
      <c r="J441" s="9"/>
      <c r="K441" s="9"/>
      <c r="L441" s="9"/>
    </row>
    <row r="442" spans="2:12" ht="25" customHeight="1">
      <c r="B442" s="9"/>
      <c r="C442" s="9"/>
      <c r="D442" s="9"/>
      <c r="E442" s="9"/>
      <c r="F442" s="9"/>
      <c r="H442" s="9"/>
      <c r="I442" s="9"/>
      <c r="J442" s="9"/>
      <c r="K442" s="9"/>
      <c r="L442" s="9"/>
    </row>
    <row r="443" spans="2:12" ht="25" customHeight="1">
      <c r="B443" s="9"/>
      <c r="C443" s="9"/>
      <c r="D443" s="9"/>
      <c r="E443" s="9"/>
      <c r="F443" s="9"/>
      <c r="H443" s="9"/>
      <c r="I443" s="9"/>
      <c r="J443" s="9"/>
      <c r="K443" s="9"/>
      <c r="L443" s="9"/>
    </row>
    <row r="444" spans="2:12" ht="25" customHeight="1">
      <c r="B444" s="9"/>
      <c r="C444" s="9"/>
      <c r="D444" s="9"/>
      <c r="E444" s="9"/>
      <c r="F444" s="9"/>
      <c r="H444" s="9"/>
      <c r="I444" s="9"/>
      <c r="J444" s="9"/>
      <c r="K444" s="9"/>
      <c r="L444" s="9"/>
    </row>
    <row r="445" spans="2:12" ht="25" customHeight="1">
      <c r="B445" s="9"/>
      <c r="C445" s="9"/>
      <c r="D445" s="9"/>
      <c r="E445" s="9"/>
      <c r="F445" s="9"/>
      <c r="H445" s="9"/>
      <c r="I445" s="9"/>
      <c r="J445" s="9"/>
      <c r="K445" s="9"/>
      <c r="L445" s="9"/>
    </row>
    <row r="446" spans="2:12" ht="25" customHeight="1">
      <c r="B446" s="9"/>
      <c r="C446" s="9"/>
      <c r="D446" s="9"/>
      <c r="E446" s="9"/>
      <c r="F446" s="9"/>
      <c r="H446" s="9"/>
      <c r="I446" s="9"/>
      <c r="J446" s="9"/>
      <c r="K446" s="9"/>
      <c r="L446" s="9"/>
    </row>
    <row r="447" spans="2:12" ht="25" customHeight="1">
      <c r="B447" s="9"/>
      <c r="C447" s="9"/>
      <c r="D447" s="9"/>
      <c r="E447" s="9"/>
      <c r="F447" s="9"/>
      <c r="H447" s="9"/>
      <c r="I447" s="9"/>
      <c r="J447" s="9"/>
      <c r="K447" s="9"/>
      <c r="L447" s="9"/>
    </row>
    <row r="448" spans="2:12" ht="25" customHeight="1">
      <c r="B448" s="9"/>
      <c r="C448" s="9"/>
      <c r="D448" s="9"/>
      <c r="E448" s="9"/>
      <c r="F448" s="9"/>
      <c r="H448" s="9"/>
      <c r="I448" s="9"/>
      <c r="J448" s="9"/>
      <c r="K448" s="9"/>
      <c r="L448" s="9"/>
    </row>
    <row r="449" spans="2:12" ht="25" customHeight="1">
      <c r="B449" s="9"/>
      <c r="C449" s="9"/>
      <c r="D449" s="9"/>
      <c r="E449" s="9"/>
      <c r="F449" s="9"/>
      <c r="H449" s="9"/>
      <c r="I449" s="9"/>
      <c r="J449" s="9"/>
      <c r="K449" s="9"/>
      <c r="L449" s="9"/>
    </row>
    <row r="450" spans="2:12" ht="25" customHeight="1">
      <c r="B450" s="9"/>
      <c r="C450" s="9"/>
      <c r="D450" s="9"/>
      <c r="E450" s="9"/>
      <c r="F450" s="9"/>
      <c r="H450" s="9"/>
      <c r="I450" s="9"/>
      <c r="J450" s="9"/>
      <c r="K450" s="9"/>
      <c r="L450" s="9"/>
    </row>
    <row r="451" spans="2:12" ht="25" customHeight="1">
      <c r="B451" s="9"/>
      <c r="C451" s="9"/>
      <c r="D451" s="9"/>
      <c r="E451" s="9"/>
      <c r="F451" s="9"/>
      <c r="H451" s="9"/>
      <c r="I451" s="9"/>
      <c r="J451" s="9"/>
      <c r="K451" s="9"/>
      <c r="L451" s="9"/>
    </row>
    <row r="452" spans="2:12" ht="25" customHeight="1">
      <c r="B452" s="9"/>
      <c r="C452" s="9"/>
      <c r="D452" s="9"/>
      <c r="E452" s="9"/>
      <c r="F452" s="9"/>
      <c r="H452" s="9"/>
      <c r="I452" s="9"/>
      <c r="J452" s="9"/>
      <c r="K452" s="9"/>
      <c r="L452" s="9"/>
    </row>
    <row r="453" spans="2:12" ht="25" customHeight="1">
      <c r="B453" s="9"/>
      <c r="C453" s="9"/>
      <c r="D453" s="9"/>
      <c r="E453" s="9"/>
      <c r="F453" s="9"/>
      <c r="H453" s="9"/>
      <c r="I453" s="9"/>
      <c r="J453" s="9"/>
      <c r="K453" s="9"/>
      <c r="L453" s="9"/>
    </row>
    <row r="454" spans="2:12" ht="25" customHeight="1">
      <c r="B454" s="9"/>
      <c r="C454" s="9"/>
      <c r="D454" s="9"/>
      <c r="E454" s="9"/>
      <c r="F454" s="9"/>
      <c r="H454" s="9"/>
      <c r="I454" s="9"/>
      <c r="J454" s="9"/>
      <c r="K454" s="9"/>
      <c r="L454" s="9"/>
    </row>
    <row r="455" spans="2:12" ht="25" customHeight="1">
      <c r="B455" s="9"/>
      <c r="C455" s="9"/>
      <c r="D455" s="9"/>
      <c r="E455" s="9"/>
      <c r="F455" s="9"/>
      <c r="H455" s="9"/>
      <c r="I455" s="9"/>
      <c r="J455" s="9"/>
      <c r="K455" s="9"/>
      <c r="L455" s="9"/>
    </row>
    <row r="456" spans="2:12" ht="25" customHeight="1">
      <c r="B456" s="9"/>
      <c r="C456" s="9"/>
      <c r="D456" s="9"/>
      <c r="E456" s="9"/>
      <c r="F456" s="9"/>
      <c r="H456" s="9"/>
      <c r="I456" s="9"/>
      <c r="J456" s="9"/>
      <c r="K456" s="9"/>
      <c r="L456" s="9"/>
    </row>
    <row r="457" spans="2:12" ht="25" customHeight="1">
      <c r="B457" s="9"/>
      <c r="C457" s="9"/>
      <c r="D457" s="9"/>
      <c r="E457" s="9"/>
      <c r="F457" s="9"/>
      <c r="H457" s="9"/>
      <c r="I457" s="9"/>
      <c r="J457" s="9"/>
      <c r="K457" s="9"/>
      <c r="L457" s="9"/>
    </row>
    <row r="458" spans="2:12" ht="25" customHeight="1">
      <c r="B458" s="9"/>
      <c r="C458" s="9"/>
      <c r="D458" s="9"/>
      <c r="E458" s="9"/>
      <c r="F458" s="9"/>
      <c r="H458" s="9"/>
      <c r="I458" s="9"/>
      <c r="J458" s="9"/>
      <c r="K458" s="9"/>
      <c r="L458" s="9"/>
    </row>
    <row r="459" spans="2:12" ht="25" customHeight="1">
      <c r="B459" s="9"/>
      <c r="C459" s="9"/>
      <c r="D459" s="9"/>
      <c r="E459" s="9"/>
      <c r="F459" s="9"/>
      <c r="H459" s="9"/>
      <c r="I459" s="9"/>
      <c r="J459" s="9"/>
      <c r="K459" s="9"/>
      <c r="L459" s="9"/>
    </row>
    <row r="460" spans="2:12" ht="25" customHeight="1">
      <c r="B460" s="9"/>
      <c r="C460" s="9"/>
      <c r="D460" s="9"/>
      <c r="E460" s="9"/>
      <c r="F460" s="9"/>
      <c r="H460" s="9"/>
      <c r="I460" s="9"/>
      <c r="J460" s="9"/>
      <c r="K460" s="9"/>
      <c r="L460" s="9"/>
    </row>
    <row r="461" spans="2:12" ht="25" customHeight="1">
      <c r="B461" s="9"/>
      <c r="C461" s="9"/>
      <c r="D461" s="9"/>
      <c r="E461" s="9"/>
      <c r="F461" s="9"/>
      <c r="H461" s="9"/>
      <c r="I461" s="9"/>
      <c r="J461" s="9"/>
      <c r="K461" s="9"/>
      <c r="L461" s="9"/>
    </row>
    <row r="462" spans="2:12" ht="25" customHeight="1">
      <c r="B462" s="9"/>
      <c r="C462" s="9"/>
      <c r="D462" s="9"/>
      <c r="E462" s="9"/>
      <c r="F462" s="9"/>
      <c r="H462" s="9"/>
      <c r="I462" s="9"/>
      <c r="J462" s="9"/>
      <c r="K462" s="9"/>
      <c r="L462" s="9"/>
    </row>
    <row r="463" spans="2:12" ht="25" customHeight="1">
      <c r="B463" s="9"/>
      <c r="C463" s="9"/>
      <c r="D463" s="9"/>
      <c r="E463" s="9"/>
      <c r="F463" s="9"/>
      <c r="H463" s="9"/>
      <c r="I463" s="9"/>
      <c r="J463" s="9"/>
      <c r="K463" s="9"/>
      <c r="L463" s="9"/>
    </row>
    <row r="464" spans="2:12" ht="25" customHeight="1">
      <c r="B464" s="9"/>
      <c r="C464" s="9"/>
      <c r="D464" s="9"/>
      <c r="E464" s="9"/>
      <c r="F464" s="9"/>
      <c r="H464" s="9"/>
      <c r="I464" s="9"/>
      <c r="J464" s="9"/>
      <c r="K464" s="9"/>
      <c r="L464" s="9"/>
    </row>
    <row r="465" spans="2:12" ht="25" customHeight="1">
      <c r="B465" s="9"/>
      <c r="C465" s="9"/>
      <c r="D465" s="9"/>
      <c r="E465" s="9"/>
      <c r="F465" s="9"/>
      <c r="H465" s="9"/>
      <c r="I465" s="9"/>
      <c r="J465" s="9"/>
      <c r="K465" s="9"/>
      <c r="L465" s="9"/>
    </row>
  </sheetData>
  <mergeCells count="1">
    <mergeCell ref="J1:K1"/>
  </mergeCells>
  <conditionalFormatting sqref="F2:F5 F7:F10 F12:F15 F17:F20 F22:F25 F27:F30 F37:F40 F42:F45 F32:F35">
    <cfRule type="cellIs" dxfId="14" priority="14" operator="between">
      <formula>-0.5</formula>
      <formula>0.5</formula>
    </cfRule>
    <cfRule type="cellIs" dxfId="13" priority="15" operator="lessThan">
      <formula>-0.5</formula>
    </cfRule>
  </conditionalFormatting>
  <conditionalFormatting sqref="L28">
    <cfRule type="cellIs" dxfId="12" priority="13" operator="greaterThan">
      <formula>w_bot</formula>
    </cfRule>
  </conditionalFormatting>
  <conditionalFormatting sqref="L23">
    <cfRule type="cellIs" dxfId="11" priority="12" operator="greaterThan">
      <formula>w_bot</formula>
    </cfRule>
  </conditionalFormatting>
  <conditionalFormatting sqref="L18">
    <cfRule type="cellIs" dxfId="10" priority="11" operator="greaterThan">
      <formula>w_bot</formula>
    </cfRule>
  </conditionalFormatting>
  <conditionalFormatting sqref="L13">
    <cfRule type="cellIs" dxfId="9" priority="10" operator="greaterThan">
      <formula>w_bot</formula>
    </cfRule>
  </conditionalFormatting>
  <conditionalFormatting sqref="L8">
    <cfRule type="cellIs" dxfId="8" priority="9" operator="greaterThan">
      <formula>w_bot</formula>
    </cfRule>
  </conditionalFormatting>
  <conditionalFormatting sqref="L3">
    <cfRule type="cellIs" dxfId="7" priority="8" operator="greaterThan">
      <formula>w_bot</formula>
    </cfRule>
  </conditionalFormatting>
  <conditionalFormatting sqref="L43">
    <cfRule type="cellIs" dxfId="6" priority="7" operator="greaterThan">
      <formula>w_bot</formula>
    </cfRule>
  </conditionalFormatting>
  <conditionalFormatting sqref="L38">
    <cfRule type="cellIs" dxfId="5" priority="6" operator="greaterThan">
      <formula>w_bot</formula>
    </cfRule>
  </conditionalFormatting>
  <conditionalFormatting sqref="L33">
    <cfRule type="cellIs" dxfId="4" priority="5" operator="greaterThan">
      <formula>w_bot</formula>
    </cfRule>
  </conditionalFormatting>
  <conditionalFormatting sqref="F47:F50">
    <cfRule type="cellIs" dxfId="3" priority="3" operator="between">
      <formula>-0.5</formula>
      <formula>0.5</formula>
    </cfRule>
    <cfRule type="cellIs" dxfId="2" priority="4" operator="lessThan">
      <formula>-0.5</formula>
    </cfRule>
  </conditionalFormatting>
  <conditionalFormatting sqref="L48">
    <cfRule type="cellIs" dxfId="1" priority="2" operator="greaterThan">
      <formula>w_bot</formula>
    </cfRule>
  </conditionalFormatting>
  <conditionalFormatting sqref="L48">
    <cfRule type="cellIs" dxfId="0" priority="1" operator="greaterThan">
      <formula>w_bot</formula>
    </cfRule>
  </conditionalFormatting>
  <hyperlinks>
    <hyperlink ref="M22" r:id="rId1"/>
    <hyperlink ref="M37" r:id="rId2"/>
    <hyperlink ref="M2" r:id="rId3"/>
    <hyperlink ref="M4" r:id="rId4"/>
    <hyperlink ref="M8" r:id="rId5"/>
    <hyperlink ref="M9" r:id="rId6"/>
    <hyperlink ref="M20" r:id="rId7"/>
    <hyperlink ref="M34" r:id="rId8"/>
    <hyperlink ref="M29" r:id="rId9"/>
    <hyperlink ref="M50" r:id="rId10"/>
    <hyperlink ref="M19" r:id="rId11"/>
    <hyperlink ref="M28" r:id="rId12"/>
    <hyperlink ref="M32" r:id="rId13"/>
    <hyperlink ref="M12" r:id="rId14"/>
    <hyperlink ref="M17" r:id="rId15"/>
    <hyperlink ref="M27" r:id="rId16"/>
    <hyperlink ref="M18" r:id="rId17"/>
    <hyperlink ref="M23" r:id="rId18"/>
    <hyperlink ref="M14" r:id="rId19"/>
    <hyperlink ref="M44" r:id="rId20" display="http://www.membershiprewards.com/catalog/productdetail/?Ntt=PRM4505&amp;result_id=PRM4505&amp;Display=detail&amp;aid=99400"/>
    <hyperlink ref="M48" r:id="rId21"/>
  </hyperlinks>
  <pageMargins left="0.75" right="0.75" top="1" bottom="1" header="0.5" footer="0.5"/>
  <headerFooter>
    <oddHeader>&amp;F&amp;RPage &amp;P</oddHeader>
    <oddFooter>&amp;CAXP Internal&amp;L&amp;D&amp;RPage &amp;P of &amp;N</oddFooter>
  </headerFooter>
  <customProperties>
    <customPr name="ORB_SHEETNAME" r:id="rId22"/>
  </customPropertie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Sep-F&amp;B (2)</vt:lpstr>
      <vt:lpstr>Dec-Express</vt:lpstr>
      <vt:lpstr>Dec-F&amp;B</vt:lpstr>
      <vt:lpstr>Nov-Express</vt:lpstr>
      <vt:lpstr>Nov-F&amp;B</vt:lpstr>
      <vt:lpstr>Oct-Express</vt:lpstr>
      <vt:lpstr>Oct-F&amp;B </vt:lpstr>
      <vt:lpstr>Sep-Express</vt:lpstr>
      <vt:lpstr>Sep-F&amp;B</vt:lpstr>
      <vt:lpstr>Values</vt:lpstr>
    </vt:vector>
  </TitlesOfParts>
  <Company>Underline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Luke Daigle</dc:creator>
  <cp:lastModifiedBy>Kevin Romero</cp:lastModifiedBy>
  <cp:lastPrinted>2013-07-23T17:16:48Z</cp:lastPrinted>
  <dcterms:created xsi:type="dcterms:W3CDTF">2013-01-09T17:13:03Z</dcterms:created>
  <dcterms:modified xsi:type="dcterms:W3CDTF">2013-11-13T19:33:28Z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XPAuthor">
    <vt:lpwstr>Cassandra J SebastianPernia</vt:lpwstr>
  </property>
  <property fmtid="{D5CDD505-2E9C-101B-9397-08002B2CF9AE}" pid="3" name="AXPDataClassification">
    <vt:lpwstr>AXP Internal</vt:lpwstr>
  </property>
  <property fmtid="{D5CDD505-2E9C-101B-9397-08002B2CF9AE}" pid="4" name="AXPDataClassificationForSearch">
    <vt:lpwstr>AXPInternal_UniqueSearchString</vt:lpwstr>
  </property>
</Properties>
</file>